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ATA\NORMAN\SuspectLists\EFSA_PRI_foodweb\"/>
    </mc:Choice>
  </mc:AlternateContent>
  <bookViews>
    <workbookView xWindow="0" yWindow="0" windowWidth="25650" windowHeight="9780"/>
  </bookViews>
  <sheets>
    <sheet name="EFSAPRI_212_substances" sheetId="1" r:id="rId1"/>
  </sheets>
  <definedNames>
    <definedName name="_xlnm._FilterDatabase" localSheetId="0" hidden="1">EFSAPRI_212_substances!$A$1:$BR$213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3" i="1" l="1"/>
  <c r="AB213" i="1"/>
  <c r="AA213" i="1"/>
  <c r="Z213" i="1"/>
  <c r="Y213" i="1"/>
  <c r="AC212" i="1"/>
  <c r="AA212" i="1"/>
  <c r="Z212" i="1"/>
  <c r="Y212" i="1"/>
  <c r="AA211" i="1"/>
  <c r="Z211" i="1"/>
  <c r="Y211" i="1"/>
  <c r="AB210" i="1"/>
  <c r="AA210" i="1"/>
  <c r="Z210" i="1"/>
  <c r="Y210" i="1"/>
  <c r="AC209" i="1"/>
  <c r="AB209" i="1"/>
  <c r="AA209" i="1"/>
  <c r="Z209" i="1"/>
  <c r="Y209" i="1"/>
  <c r="AC208" i="1"/>
  <c r="AA208" i="1"/>
  <c r="Z208" i="1"/>
  <c r="Y208" i="1"/>
  <c r="AA207" i="1"/>
  <c r="Z207" i="1"/>
  <c r="Y207" i="1"/>
  <c r="AB206" i="1"/>
  <c r="AA206" i="1"/>
  <c r="Z206" i="1"/>
  <c r="Y206" i="1"/>
  <c r="AC205" i="1"/>
  <c r="AB205" i="1"/>
  <c r="AA205" i="1"/>
  <c r="Z205" i="1"/>
  <c r="Y205" i="1"/>
  <c r="AC204" i="1"/>
  <c r="AA204" i="1"/>
  <c r="Z204" i="1"/>
  <c r="Y204" i="1"/>
  <c r="AA203" i="1"/>
  <c r="Z203" i="1"/>
  <c r="Y203" i="1"/>
  <c r="AB202" i="1"/>
  <c r="AA202" i="1"/>
  <c r="Z202" i="1"/>
  <c r="Y202" i="1"/>
  <c r="AC201" i="1"/>
  <c r="AB201" i="1"/>
  <c r="AA201" i="1"/>
  <c r="Z201" i="1"/>
  <c r="Y201" i="1"/>
  <c r="AC200" i="1"/>
  <c r="AA200" i="1"/>
  <c r="Z200" i="1"/>
  <c r="Y200" i="1"/>
  <c r="AA199" i="1"/>
  <c r="Z199" i="1"/>
  <c r="Y199" i="1"/>
  <c r="AB198" i="1"/>
  <c r="AA198" i="1"/>
  <c r="Z198" i="1"/>
  <c r="Y198" i="1"/>
  <c r="AC197" i="1"/>
  <c r="AB197" i="1"/>
  <c r="AA197" i="1"/>
  <c r="Z197" i="1"/>
  <c r="Y197" i="1"/>
  <c r="AC196" i="1"/>
  <c r="AA196" i="1"/>
  <c r="Z196" i="1"/>
  <c r="Y196" i="1"/>
  <c r="AA195" i="1"/>
  <c r="Z195" i="1"/>
  <c r="Y195" i="1"/>
  <c r="AB194" i="1"/>
  <c r="AA194" i="1"/>
  <c r="Z194" i="1"/>
  <c r="Y194" i="1"/>
  <c r="AC193" i="1"/>
  <c r="AB193" i="1"/>
  <c r="AA193" i="1"/>
  <c r="Z193" i="1"/>
  <c r="Y193" i="1"/>
  <c r="AC192" i="1"/>
  <c r="AA192" i="1"/>
  <c r="Z192" i="1"/>
  <c r="Y192" i="1"/>
  <c r="AA191" i="1"/>
  <c r="Z191" i="1"/>
  <c r="Y191" i="1"/>
  <c r="AB190" i="1"/>
  <c r="AA190" i="1"/>
  <c r="Z190" i="1"/>
  <c r="Y190" i="1"/>
  <c r="AC189" i="1"/>
  <c r="AB189" i="1"/>
  <c r="AA189" i="1"/>
  <c r="Z189" i="1"/>
  <c r="Y189" i="1"/>
  <c r="AC188" i="1"/>
  <c r="AA188" i="1"/>
  <c r="Z188" i="1"/>
  <c r="Y188" i="1"/>
  <c r="AA187" i="1"/>
  <c r="Z187" i="1"/>
  <c r="Y187" i="1"/>
  <c r="AB186" i="1"/>
  <c r="AA186" i="1"/>
  <c r="Z186" i="1"/>
  <c r="Y186" i="1"/>
  <c r="AC185" i="1"/>
  <c r="AB185" i="1"/>
  <c r="AA185" i="1"/>
  <c r="Z185" i="1"/>
  <c r="Y185" i="1"/>
  <c r="AC184" i="1"/>
  <c r="AA184" i="1"/>
  <c r="Z184" i="1"/>
  <c r="Y184" i="1"/>
  <c r="AA183" i="1"/>
  <c r="Z183" i="1"/>
  <c r="Y183" i="1"/>
  <c r="AB182" i="1"/>
  <c r="AA182" i="1"/>
  <c r="Z182" i="1"/>
  <c r="Y182" i="1"/>
  <c r="AC181" i="1"/>
  <c r="AB181" i="1"/>
  <c r="AA181" i="1"/>
  <c r="Z181" i="1"/>
  <c r="Y181" i="1"/>
  <c r="AC180" i="1"/>
  <c r="AA180" i="1"/>
  <c r="Z180" i="1"/>
  <c r="Y180" i="1"/>
  <c r="AA179" i="1"/>
  <c r="Z179" i="1"/>
  <c r="Y179" i="1"/>
  <c r="AB178" i="1"/>
  <c r="AA178" i="1"/>
  <c r="Z178" i="1"/>
  <c r="Y178" i="1"/>
  <c r="AC177" i="1"/>
  <c r="AB177" i="1"/>
  <c r="AA177" i="1"/>
  <c r="Z177" i="1"/>
  <c r="Y177" i="1"/>
  <c r="AC176" i="1"/>
  <c r="AA176" i="1"/>
  <c r="Z176" i="1"/>
  <c r="Y176" i="1"/>
  <c r="AA175" i="1"/>
  <c r="Z175" i="1"/>
  <c r="Y175" i="1"/>
  <c r="AB174" i="1"/>
  <c r="AA174" i="1"/>
  <c r="Z174" i="1"/>
  <c r="Y174" i="1"/>
  <c r="AC173" i="1"/>
  <c r="AB173" i="1"/>
  <c r="AA173" i="1"/>
  <c r="Z173" i="1"/>
  <c r="Y173" i="1"/>
  <c r="AC172" i="1"/>
  <c r="AA172" i="1"/>
  <c r="Z172" i="1"/>
  <c r="Y172" i="1"/>
  <c r="AA171" i="1"/>
  <c r="Z171" i="1"/>
  <c r="Y171" i="1"/>
  <c r="AB170" i="1"/>
  <c r="AA170" i="1"/>
  <c r="Z170" i="1"/>
  <c r="Y170" i="1"/>
  <c r="AC169" i="1"/>
  <c r="AB169" i="1"/>
  <c r="AA169" i="1"/>
  <c r="Z169" i="1"/>
  <c r="Y169" i="1"/>
  <c r="AC168" i="1"/>
  <c r="AA168" i="1"/>
  <c r="Z168" i="1"/>
  <c r="Y168" i="1"/>
  <c r="AA167" i="1"/>
  <c r="Z167" i="1"/>
  <c r="Y167" i="1"/>
  <c r="AB166" i="1"/>
  <c r="AA166" i="1"/>
  <c r="Z166" i="1"/>
  <c r="Y166" i="1"/>
  <c r="AC165" i="1"/>
  <c r="AB165" i="1"/>
  <c r="AA165" i="1"/>
  <c r="Z165" i="1"/>
  <c r="Y165" i="1"/>
  <c r="AC164" i="1"/>
  <c r="AA164" i="1"/>
  <c r="Z164" i="1"/>
  <c r="Y164" i="1"/>
  <c r="AA163" i="1"/>
  <c r="Z163" i="1"/>
  <c r="Y163" i="1"/>
  <c r="AB162" i="1"/>
  <c r="AA162" i="1"/>
  <c r="Z162" i="1"/>
  <c r="Y162" i="1"/>
  <c r="AC161" i="1"/>
  <c r="AB161" i="1"/>
  <c r="AA161" i="1"/>
  <c r="Z161" i="1"/>
  <c r="Y161" i="1"/>
  <c r="AC160" i="1"/>
  <c r="AA160" i="1"/>
  <c r="Z160" i="1"/>
  <c r="Y160" i="1"/>
  <c r="AA159" i="1"/>
  <c r="Z159" i="1"/>
  <c r="Y159" i="1"/>
  <c r="AB158" i="1"/>
  <c r="AA158" i="1"/>
  <c r="Z158" i="1"/>
  <c r="Y158" i="1"/>
  <c r="AC157" i="1"/>
  <c r="AB157" i="1"/>
  <c r="AA157" i="1"/>
  <c r="Z157" i="1"/>
  <c r="Y157" i="1"/>
  <c r="AC156" i="1"/>
  <c r="AA156" i="1"/>
  <c r="Z156" i="1"/>
  <c r="Y156" i="1"/>
  <c r="AA155" i="1"/>
  <c r="Z155" i="1"/>
  <c r="Y155" i="1"/>
  <c r="AB154" i="1"/>
  <c r="AA154" i="1"/>
  <c r="Z154" i="1"/>
  <c r="Y154" i="1"/>
  <c r="AC153" i="1"/>
  <c r="AE153" i="1" s="1"/>
  <c r="AB153" i="1"/>
  <c r="AA153" i="1"/>
  <c r="Z153" i="1"/>
  <c r="Y153" i="1"/>
  <c r="AC152" i="1"/>
  <c r="AA152" i="1"/>
  <c r="Z152" i="1"/>
  <c r="Y152" i="1"/>
  <c r="AA151" i="1"/>
  <c r="Z151" i="1"/>
  <c r="Y151" i="1"/>
  <c r="AB150" i="1"/>
  <c r="AA150" i="1"/>
  <c r="Z150" i="1"/>
  <c r="Y150" i="1"/>
  <c r="AC149" i="1"/>
  <c r="AE149" i="1" s="1"/>
  <c r="AB149" i="1"/>
  <c r="AA149" i="1"/>
  <c r="Z149" i="1"/>
  <c r="Y149" i="1"/>
  <c r="AC148" i="1"/>
  <c r="AA148" i="1"/>
  <c r="Z148" i="1"/>
  <c r="Y148" i="1"/>
  <c r="AA147" i="1"/>
  <c r="Z147" i="1"/>
  <c r="Y147" i="1"/>
  <c r="AB146" i="1"/>
  <c r="AA146" i="1"/>
  <c r="Z146" i="1"/>
  <c r="Y146" i="1"/>
  <c r="AC145" i="1"/>
  <c r="AE145" i="1" s="1"/>
  <c r="AB145" i="1"/>
  <c r="AA145" i="1"/>
  <c r="Z145" i="1"/>
  <c r="Y145" i="1"/>
  <c r="AC144" i="1"/>
  <c r="AA144" i="1"/>
  <c r="Z144" i="1"/>
  <c r="Y144" i="1"/>
  <c r="AA143" i="1"/>
  <c r="Z143" i="1"/>
  <c r="Y143" i="1"/>
  <c r="AB142" i="1"/>
  <c r="AA142" i="1"/>
  <c r="Z142" i="1"/>
  <c r="Y142" i="1"/>
  <c r="AB141" i="1"/>
  <c r="AA141" i="1"/>
  <c r="Z141" i="1"/>
  <c r="Y141" i="1"/>
  <c r="AC140" i="1"/>
  <c r="AA140" i="1"/>
  <c r="Z140" i="1"/>
  <c r="Y140" i="1"/>
  <c r="AC139" i="1"/>
  <c r="AA139" i="1"/>
  <c r="Z139" i="1"/>
  <c r="Y139" i="1"/>
  <c r="AA138" i="1"/>
  <c r="Z138" i="1"/>
  <c r="AB138" i="1" s="1"/>
  <c r="Y138" i="1"/>
  <c r="AC137" i="1"/>
  <c r="AE137" i="1" s="1"/>
  <c r="AB137" i="1"/>
  <c r="AA137" i="1"/>
  <c r="Z137" i="1"/>
  <c r="Y137" i="1"/>
  <c r="AC136" i="1"/>
  <c r="AB136" i="1"/>
  <c r="AA136" i="1"/>
  <c r="Z136" i="1"/>
  <c r="Y136" i="1"/>
  <c r="AC135" i="1"/>
  <c r="AA135" i="1"/>
  <c r="Z135" i="1"/>
  <c r="Y135" i="1"/>
  <c r="AB134" i="1"/>
  <c r="AA134" i="1"/>
  <c r="Z134" i="1"/>
  <c r="Y134" i="1"/>
  <c r="AB133" i="1"/>
  <c r="AA133" i="1"/>
  <c r="AC133" i="1" s="1"/>
  <c r="AE133" i="1" s="1"/>
  <c r="Z133" i="1"/>
  <c r="Y133" i="1"/>
  <c r="AC132" i="1"/>
  <c r="AA132" i="1"/>
  <c r="Z132" i="1"/>
  <c r="Y132" i="1"/>
  <c r="AC131" i="1"/>
  <c r="AA131" i="1"/>
  <c r="Z131" i="1"/>
  <c r="Y131" i="1"/>
  <c r="AA130" i="1"/>
  <c r="Z130" i="1"/>
  <c r="AB130" i="1" s="1"/>
  <c r="Y130" i="1"/>
  <c r="AC129" i="1"/>
  <c r="AE129" i="1" s="1"/>
  <c r="AB129" i="1"/>
  <c r="AA129" i="1"/>
  <c r="Z129" i="1"/>
  <c r="Y129" i="1"/>
  <c r="AC128" i="1"/>
  <c r="AB128" i="1"/>
  <c r="AA128" i="1"/>
  <c r="Z128" i="1"/>
  <c r="Y128" i="1"/>
  <c r="AC127" i="1"/>
  <c r="AA127" i="1"/>
  <c r="Z127" i="1"/>
  <c r="Y127" i="1"/>
  <c r="AB126" i="1"/>
  <c r="AA126" i="1"/>
  <c r="Z126" i="1"/>
  <c r="Y126" i="1"/>
  <c r="AB125" i="1"/>
  <c r="AA125" i="1"/>
  <c r="AC125" i="1" s="1"/>
  <c r="AE125" i="1" s="1"/>
  <c r="Z125" i="1"/>
  <c r="Y125" i="1"/>
  <c r="AC124" i="1"/>
  <c r="AA124" i="1"/>
  <c r="Z124" i="1"/>
  <c r="Y124" i="1"/>
  <c r="AA123" i="1"/>
  <c r="AC123" i="1" s="1"/>
  <c r="Z123" i="1"/>
  <c r="Y123" i="1"/>
  <c r="AB122" i="1"/>
  <c r="AA122" i="1"/>
  <c r="Z122" i="1"/>
  <c r="Y122" i="1"/>
  <c r="AB121" i="1"/>
  <c r="AA121" i="1"/>
  <c r="AC121" i="1" s="1"/>
  <c r="Z121" i="1"/>
  <c r="Y121" i="1"/>
  <c r="AC120" i="1"/>
  <c r="AB120" i="1"/>
  <c r="AA120" i="1"/>
  <c r="Z120" i="1"/>
  <c r="Y120" i="1"/>
  <c r="AC119" i="1"/>
  <c r="AA119" i="1"/>
  <c r="Z119" i="1"/>
  <c r="Y119" i="1"/>
  <c r="AA118" i="1"/>
  <c r="Z118" i="1"/>
  <c r="Y118" i="1"/>
  <c r="AB117" i="1"/>
  <c r="AA117" i="1"/>
  <c r="Z117" i="1"/>
  <c r="Y117" i="1"/>
  <c r="AC116" i="1"/>
  <c r="AB116" i="1"/>
  <c r="AA116" i="1"/>
  <c r="Z116" i="1"/>
  <c r="Y116" i="1"/>
  <c r="AC115" i="1"/>
  <c r="AA115" i="1"/>
  <c r="Z115" i="1"/>
  <c r="Y115" i="1"/>
  <c r="AA114" i="1"/>
  <c r="Z114" i="1"/>
  <c r="Y114" i="1"/>
  <c r="AB113" i="1"/>
  <c r="AA113" i="1"/>
  <c r="Z113" i="1"/>
  <c r="Y113" i="1"/>
  <c r="AC112" i="1"/>
  <c r="AB112" i="1"/>
  <c r="AA112" i="1"/>
  <c r="Z112" i="1"/>
  <c r="Y112" i="1"/>
  <c r="AC111" i="1"/>
  <c r="AA111" i="1"/>
  <c r="Z111" i="1"/>
  <c r="Y111" i="1"/>
  <c r="AA110" i="1"/>
  <c r="Z110" i="1"/>
  <c r="Y110" i="1"/>
  <c r="AB109" i="1"/>
  <c r="AA109" i="1"/>
  <c r="Z109" i="1"/>
  <c r="Y109" i="1"/>
  <c r="AC108" i="1"/>
  <c r="AB108" i="1"/>
  <c r="AA108" i="1"/>
  <c r="Z108" i="1"/>
  <c r="Y108" i="1"/>
  <c r="AC107" i="1"/>
  <c r="AA107" i="1"/>
  <c r="Z107" i="1"/>
  <c r="Y107" i="1"/>
  <c r="AA106" i="1"/>
  <c r="Z106" i="1"/>
  <c r="Y106" i="1"/>
  <c r="AB105" i="1"/>
  <c r="AA105" i="1"/>
  <c r="Z105" i="1"/>
  <c r="Y105" i="1"/>
  <c r="AC104" i="1"/>
  <c r="AB104" i="1"/>
  <c r="AA104" i="1"/>
  <c r="Z104" i="1"/>
  <c r="Y104" i="1"/>
  <c r="AC103" i="1"/>
  <c r="AA103" i="1"/>
  <c r="Z103" i="1"/>
  <c r="Y103" i="1"/>
  <c r="AA102" i="1"/>
  <c r="Z102" i="1"/>
  <c r="Y102" i="1"/>
  <c r="AB101" i="1"/>
  <c r="AA101" i="1"/>
  <c r="Z101" i="1"/>
  <c r="Y101" i="1"/>
  <c r="AC100" i="1"/>
  <c r="AB100" i="1"/>
  <c r="AA100" i="1"/>
  <c r="Z100" i="1"/>
  <c r="Y100" i="1"/>
  <c r="AC99" i="1"/>
  <c r="AA99" i="1"/>
  <c r="Z99" i="1"/>
  <c r="Y99" i="1"/>
  <c r="AA98" i="1"/>
  <c r="Z98" i="1"/>
  <c r="Y98" i="1"/>
  <c r="AB97" i="1"/>
  <c r="AA97" i="1"/>
  <c r="Z97" i="1"/>
  <c r="Y97" i="1"/>
  <c r="AC96" i="1"/>
  <c r="AB96" i="1"/>
  <c r="AA96" i="1"/>
  <c r="Z96" i="1"/>
  <c r="Y96" i="1"/>
  <c r="AC95" i="1"/>
  <c r="AA95" i="1"/>
  <c r="Z95" i="1"/>
  <c r="Y95" i="1"/>
  <c r="AA94" i="1"/>
  <c r="Z94" i="1"/>
  <c r="Y94" i="1"/>
  <c r="AB93" i="1"/>
  <c r="AA93" i="1"/>
  <c r="Z93" i="1"/>
  <c r="Y93" i="1"/>
  <c r="AB92" i="1"/>
  <c r="AA92" i="1"/>
  <c r="AC92" i="1" s="1"/>
  <c r="Z92" i="1"/>
  <c r="Y92" i="1"/>
  <c r="AC91" i="1"/>
  <c r="AA91" i="1"/>
  <c r="Z91" i="1"/>
  <c r="Y91" i="1"/>
  <c r="AA90" i="1"/>
  <c r="AC90" i="1" s="1"/>
  <c r="Z90" i="1"/>
  <c r="Y90" i="1"/>
  <c r="AB89" i="1"/>
  <c r="AA89" i="1"/>
  <c r="Z89" i="1"/>
  <c r="Y89" i="1"/>
  <c r="AC88" i="1"/>
  <c r="AB88" i="1"/>
  <c r="AA88" i="1"/>
  <c r="Z88" i="1"/>
  <c r="Y88" i="1"/>
  <c r="AC87" i="1"/>
  <c r="AB87" i="1"/>
  <c r="AA87" i="1"/>
  <c r="Z87" i="1"/>
  <c r="Y87" i="1"/>
  <c r="AC86" i="1"/>
  <c r="AA86" i="1"/>
  <c r="Z86" i="1"/>
  <c r="Y86" i="1"/>
  <c r="AA85" i="1"/>
  <c r="Z85" i="1"/>
  <c r="Y85" i="1"/>
  <c r="AB84" i="1"/>
  <c r="AA84" i="1"/>
  <c r="Z84" i="1"/>
  <c r="Y84" i="1"/>
  <c r="AC83" i="1"/>
  <c r="AB83" i="1"/>
  <c r="AA83" i="1"/>
  <c r="Z83" i="1"/>
  <c r="Y83" i="1"/>
  <c r="AC82" i="1"/>
  <c r="AA82" i="1"/>
  <c r="Z82" i="1"/>
  <c r="Y82" i="1"/>
  <c r="AA81" i="1"/>
  <c r="Z81" i="1"/>
  <c r="Y81" i="1"/>
  <c r="AB80" i="1"/>
  <c r="AA80" i="1"/>
  <c r="Z80" i="1"/>
  <c r="Y80" i="1"/>
  <c r="AC79" i="1"/>
  <c r="AB79" i="1"/>
  <c r="AA79" i="1"/>
  <c r="Z79" i="1"/>
  <c r="Y79" i="1"/>
  <c r="AC78" i="1"/>
  <c r="AA78" i="1"/>
  <c r="Z78" i="1"/>
  <c r="Y78" i="1"/>
  <c r="AA77" i="1"/>
  <c r="Z77" i="1"/>
  <c r="Y77" i="1"/>
  <c r="AB76" i="1"/>
  <c r="AA76" i="1"/>
  <c r="Z76" i="1"/>
  <c r="Y76" i="1"/>
  <c r="AC75" i="1"/>
  <c r="AB75" i="1"/>
  <c r="AA75" i="1"/>
  <c r="Z75" i="1"/>
  <c r="Y75" i="1"/>
  <c r="AC74" i="1"/>
  <c r="AA74" i="1"/>
  <c r="Z74" i="1"/>
  <c r="Y74" i="1"/>
  <c r="AA73" i="1"/>
  <c r="Z73" i="1"/>
  <c r="Y73" i="1"/>
  <c r="AB72" i="1"/>
  <c r="AA72" i="1"/>
  <c r="Z72" i="1"/>
  <c r="Y72" i="1"/>
  <c r="AC71" i="1"/>
  <c r="AB71" i="1"/>
  <c r="AA71" i="1"/>
  <c r="Z71" i="1"/>
  <c r="Y71" i="1"/>
  <c r="AC70" i="1"/>
  <c r="AA70" i="1"/>
  <c r="Z70" i="1"/>
  <c r="Y70" i="1"/>
  <c r="AA69" i="1"/>
  <c r="Z69" i="1"/>
  <c r="Y69" i="1"/>
  <c r="AB68" i="1"/>
  <c r="AA68" i="1"/>
  <c r="Z68" i="1"/>
  <c r="Y68" i="1"/>
  <c r="AC67" i="1"/>
  <c r="AB67" i="1"/>
  <c r="AA67" i="1"/>
  <c r="Z67" i="1"/>
  <c r="Y67" i="1"/>
  <c r="AC66" i="1"/>
  <c r="AA66" i="1"/>
  <c r="Z66" i="1"/>
  <c r="Y66" i="1"/>
  <c r="AA65" i="1"/>
  <c r="Z65" i="1"/>
  <c r="Y65" i="1"/>
  <c r="AB64" i="1"/>
  <c r="AA64" i="1"/>
  <c r="Z64" i="1"/>
  <c r="Y64" i="1"/>
  <c r="AC63" i="1"/>
  <c r="AB63" i="1"/>
  <c r="AA63" i="1"/>
  <c r="Z63" i="1"/>
  <c r="Y63" i="1"/>
  <c r="AC62" i="1"/>
  <c r="AA62" i="1"/>
  <c r="Z62" i="1"/>
  <c r="Y62" i="1"/>
  <c r="AA61" i="1"/>
  <c r="Z61" i="1"/>
  <c r="Y61" i="1"/>
  <c r="AB60" i="1"/>
  <c r="AA60" i="1"/>
  <c r="Z60" i="1"/>
  <c r="Y60" i="1"/>
  <c r="AC59" i="1"/>
  <c r="AB59" i="1"/>
  <c r="AA59" i="1"/>
  <c r="Z59" i="1"/>
  <c r="Y59" i="1"/>
  <c r="AC58" i="1"/>
  <c r="AA58" i="1"/>
  <c r="Z58" i="1"/>
  <c r="Y58" i="1"/>
  <c r="AA57" i="1"/>
  <c r="Z57" i="1"/>
  <c r="Y57" i="1"/>
  <c r="AB56" i="1"/>
  <c r="AA56" i="1"/>
  <c r="Z56" i="1"/>
  <c r="Y56" i="1"/>
  <c r="AC55" i="1"/>
  <c r="AB55" i="1"/>
  <c r="AA55" i="1"/>
  <c r="Z55" i="1"/>
  <c r="Y55" i="1"/>
  <c r="AC54" i="1"/>
  <c r="AA54" i="1"/>
  <c r="Z54" i="1"/>
  <c r="Y54" i="1"/>
  <c r="AA53" i="1"/>
  <c r="Z53" i="1"/>
  <c r="Y53" i="1"/>
  <c r="AB52" i="1"/>
  <c r="AA52" i="1"/>
  <c r="Z52" i="1"/>
  <c r="Y52" i="1"/>
  <c r="AC51" i="1"/>
  <c r="AA51" i="1"/>
  <c r="Z51" i="1"/>
  <c r="AB51" i="1" s="1"/>
  <c r="Y51" i="1"/>
  <c r="AA50" i="1"/>
  <c r="AC50" i="1" s="1"/>
  <c r="Z50" i="1"/>
  <c r="Y50" i="1"/>
  <c r="AB49" i="1"/>
  <c r="AA49" i="1"/>
  <c r="Z49" i="1"/>
  <c r="AF49" i="1" s="1"/>
  <c r="Y49" i="1"/>
  <c r="AC48" i="1"/>
  <c r="AA48" i="1"/>
  <c r="Z48" i="1"/>
  <c r="AF48" i="1" s="1"/>
  <c r="Y48" i="1"/>
  <c r="AA47" i="1"/>
  <c r="AG47" i="1" s="1"/>
  <c r="Z47" i="1"/>
  <c r="AF47" i="1" s="1"/>
  <c r="Y47" i="1"/>
  <c r="AB46" i="1"/>
  <c r="AA46" i="1"/>
  <c r="AG46" i="1" s="1"/>
  <c r="Z46" i="1"/>
  <c r="Y46" i="1"/>
  <c r="AC45" i="1"/>
  <c r="AB45" i="1"/>
  <c r="AE45" i="1" s="1"/>
  <c r="AA45" i="1"/>
  <c r="Z45" i="1"/>
  <c r="Y45" i="1"/>
  <c r="AC44" i="1"/>
  <c r="AA44" i="1"/>
  <c r="Z44" i="1"/>
  <c r="AF44" i="1" s="1"/>
  <c r="Y44" i="1"/>
  <c r="AA43" i="1"/>
  <c r="AG43" i="1" s="1"/>
  <c r="Z43" i="1"/>
  <c r="AF43" i="1" s="1"/>
  <c r="Y43" i="1"/>
  <c r="AB42" i="1"/>
  <c r="AA42" i="1"/>
  <c r="AG42" i="1" s="1"/>
  <c r="Z42" i="1"/>
  <c r="Y42" i="1"/>
  <c r="AC41" i="1"/>
  <c r="AB41" i="1"/>
  <c r="AE41" i="1" s="1"/>
  <c r="AA41" i="1"/>
  <c r="Z41" i="1"/>
  <c r="Y41" i="1"/>
  <c r="AC40" i="1"/>
  <c r="AA40" i="1"/>
  <c r="Z40" i="1"/>
  <c r="AF40" i="1" s="1"/>
  <c r="Y40" i="1"/>
  <c r="AA39" i="1"/>
  <c r="AG39" i="1" s="1"/>
  <c r="Z39" i="1"/>
  <c r="AF39" i="1" s="1"/>
  <c r="Y39" i="1"/>
  <c r="AB38" i="1"/>
  <c r="AA38" i="1"/>
  <c r="AG38" i="1" s="1"/>
  <c r="Z38" i="1"/>
  <c r="Y38" i="1"/>
  <c r="AC37" i="1"/>
  <c r="AB37" i="1"/>
  <c r="AE37" i="1" s="1"/>
  <c r="AA37" i="1"/>
  <c r="Z37" i="1"/>
  <c r="Y37" i="1"/>
  <c r="AC36" i="1"/>
  <c r="AA36" i="1"/>
  <c r="Z36" i="1"/>
  <c r="AF36" i="1" s="1"/>
  <c r="Y36" i="1"/>
  <c r="AA35" i="1"/>
  <c r="AG35" i="1" s="1"/>
  <c r="Z35" i="1"/>
  <c r="AF35" i="1" s="1"/>
  <c r="Y35" i="1"/>
  <c r="AB34" i="1"/>
  <c r="AA34" i="1"/>
  <c r="AG34" i="1" s="1"/>
  <c r="Z34" i="1"/>
  <c r="Y34" i="1"/>
  <c r="AC33" i="1"/>
  <c r="AB33" i="1"/>
  <c r="AE33" i="1" s="1"/>
  <c r="AA33" i="1"/>
  <c r="Z33" i="1"/>
  <c r="Y33" i="1"/>
  <c r="AC32" i="1"/>
  <c r="AA32" i="1"/>
  <c r="Z32" i="1"/>
  <c r="AF32" i="1" s="1"/>
  <c r="Y32" i="1"/>
  <c r="AA31" i="1"/>
  <c r="AG31" i="1" s="1"/>
  <c r="Z31" i="1"/>
  <c r="AF31" i="1" s="1"/>
  <c r="Y31" i="1"/>
  <c r="AB30" i="1"/>
  <c r="AA30" i="1"/>
  <c r="AG30" i="1" s="1"/>
  <c r="Z30" i="1"/>
  <c r="Y30" i="1"/>
  <c r="AC29" i="1"/>
  <c r="AB29" i="1"/>
  <c r="AE29" i="1" s="1"/>
  <c r="AA29" i="1"/>
  <c r="Z29" i="1"/>
  <c r="Y29" i="1"/>
  <c r="AC28" i="1"/>
  <c r="AA28" i="1"/>
  <c r="Z28" i="1"/>
  <c r="AF28" i="1" s="1"/>
  <c r="Y28" i="1"/>
  <c r="AA27" i="1"/>
  <c r="AG27" i="1" s="1"/>
  <c r="Z27" i="1"/>
  <c r="AF27" i="1" s="1"/>
  <c r="Y27" i="1"/>
  <c r="AB26" i="1"/>
  <c r="AA26" i="1"/>
  <c r="AG26" i="1" s="1"/>
  <c r="Z26" i="1"/>
  <c r="Y26" i="1"/>
  <c r="AC25" i="1"/>
  <c r="AB25" i="1"/>
  <c r="AE25" i="1" s="1"/>
  <c r="AA25" i="1"/>
  <c r="Z25" i="1"/>
  <c r="Y25" i="1"/>
  <c r="AC24" i="1"/>
  <c r="AA24" i="1"/>
  <c r="Z24" i="1"/>
  <c r="AF24" i="1" s="1"/>
  <c r="Y24" i="1"/>
  <c r="AA23" i="1"/>
  <c r="AG23" i="1" s="1"/>
  <c r="Z23" i="1"/>
  <c r="AF23" i="1" s="1"/>
  <c r="Y23" i="1"/>
  <c r="AB22" i="1"/>
  <c r="AA22" i="1"/>
  <c r="AG22" i="1" s="1"/>
  <c r="Z22" i="1"/>
  <c r="Y22" i="1"/>
  <c r="AC21" i="1"/>
  <c r="AB21" i="1"/>
  <c r="AE21" i="1" s="1"/>
  <c r="AA21" i="1"/>
  <c r="Z21" i="1"/>
  <c r="Y21" i="1"/>
  <c r="AC20" i="1"/>
  <c r="AA20" i="1"/>
  <c r="Z20" i="1"/>
  <c r="AF20" i="1" s="1"/>
  <c r="Y20" i="1"/>
  <c r="AA19" i="1"/>
  <c r="AG19" i="1" s="1"/>
  <c r="Z19" i="1"/>
  <c r="AF19" i="1" s="1"/>
  <c r="Y19" i="1"/>
  <c r="AB18" i="1"/>
  <c r="AA18" i="1"/>
  <c r="AG18" i="1" s="1"/>
  <c r="Z18" i="1"/>
  <c r="Y18" i="1"/>
  <c r="AC17" i="1"/>
  <c r="AB17" i="1"/>
  <c r="AE17" i="1" s="1"/>
  <c r="AA17" i="1"/>
  <c r="Z17" i="1"/>
  <c r="Y17" i="1"/>
  <c r="AC16" i="1"/>
  <c r="AA16" i="1"/>
  <c r="Z16" i="1"/>
  <c r="AF16" i="1" s="1"/>
  <c r="Y16" i="1"/>
  <c r="AA15" i="1"/>
  <c r="AG15" i="1" s="1"/>
  <c r="Z15" i="1"/>
  <c r="AF15" i="1" s="1"/>
  <c r="Y15" i="1"/>
  <c r="AB14" i="1"/>
  <c r="AA14" i="1"/>
  <c r="AG14" i="1" s="1"/>
  <c r="Z14" i="1"/>
  <c r="Y14" i="1"/>
  <c r="AC13" i="1"/>
  <c r="AB13" i="1"/>
  <c r="AE13" i="1" s="1"/>
  <c r="AA13" i="1"/>
  <c r="Z13" i="1"/>
  <c r="Y13" i="1"/>
  <c r="AC12" i="1"/>
  <c r="AA12" i="1"/>
  <c r="Z12" i="1"/>
  <c r="AF12" i="1" s="1"/>
  <c r="Y12" i="1"/>
  <c r="AA11" i="1"/>
  <c r="AG11" i="1" s="1"/>
  <c r="Z11" i="1"/>
  <c r="AF11" i="1" s="1"/>
  <c r="Y11" i="1"/>
  <c r="AB10" i="1"/>
  <c r="AA10" i="1"/>
  <c r="AG10" i="1" s="1"/>
  <c r="Z10" i="1"/>
  <c r="Y10" i="1"/>
  <c r="AC9" i="1"/>
  <c r="AB9" i="1"/>
  <c r="AE9" i="1" s="1"/>
  <c r="AA9" i="1"/>
  <c r="Z9" i="1"/>
  <c r="Y9" i="1"/>
  <c r="AC8" i="1"/>
  <c r="AA8" i="1"/>
  <c r="Z8" i="1"/>
  <c r="AF8" i="1" s="1"/>
  <c r="Y8" i="1"/>
  <c r="AA7" i="1"/>
  <c r="AG7" i="1" s="1"/>
  <c r="Z7" i="1"/>
  <c r="AF7" i="1" s="1"/>
  <c r="Y7" i="1"/>
  <c r="AB6" i="1"/>
  <c r="AA6" i="1"/>
  <c r="AG6" i="1" s="1"/>
  <c r="Z6" i="1"/>
  <c r="Y6" i="1"/>
  <c r="AC5" i="1"/>
  <c r="AB5" i="1"/>
  <c r="AE5" i="1" s="1"/>
  <c r="AA5" i="1"/>
  <c r="Z5" i="1"/>
  <c r="Y5" i="1"/>
  <c r="AC4" i="1"/>
  <c r="AA4" i="1"/>
  <c r="Z4" i="1"/>
  <c r="AF4" i="1" s="1"/>
  <c r="Y4" i="1"/>
  <c r="AA3" i="1"/>
  <c r="AG3" i="1" s="1"/>
  <c r="Z3" i="1"/>
  <c r="AF6" i="1" s="1"/>
  <c r="Y3" i="1"/>
  <c r="AB2" i="1"/>
  <c r="AA2" i="1"/>
  <c r="Z2" i="1"/>
  <c r="AF198" i="1" s="1"/>
  <c r="Y2" i="1"/>
  <c r="AD46" i="1" l="1"/>
  <c r="AE51" i="1"/>
  <c r="AD51" i="1"/>
  <c r="AG212" i="1"/>
  <c r="AG208" i="1"/>
  <c r="AG204" i="1"/>
  <c r="AG200" i="1"/>
  <c r="AG196" i="1"/>
  <c r="AG192" i="1"/>
  <c r="AG188" i="1"/>
  <c r="AG184" i="1"/>
  <c r="AG180" i="1"/>
  <c r="AG176" i="1"/>
  <c r="AG213" i="1"/>
  <c r="AG209" i="1"/>
  <c r="AG205" i="1"/>
  <c r="AG201" i="1"/>
  <c r="AG197" i="1"/>
  <c r="AG193" i="1"/>
  <c r="AG189" i="1"/>
  <c r="AG185" i="1"/>
  <c r="AG181" i="1"/>
  <c r="AG177" i="1"/>
  <c r="AG172" i="1"/>
  <c r="AG168" i="1"/>
  <c r="AG164" i="1"/>
  <c r="AG160" i="1"/>
  <c r="AG156" i="1"/>
  <c r="AG152" i="1"/>
  <c r="AG148" i="1"/>
  <c r="AG144" i="1"/>
  <c r="AG140" i="1"/>
  <c r="AG136" i="1"/>
  <c r="AG132" i="1"/>
  <c r="AG128" i="1"/>
  <c r="AG124" i="1"/>
  <c r="AG173" i="1"/>
  <c r="AG169" i="1"/>
  <c r="AG165" i="1"/>
  <c r="AG161" i="1"/>
  <c r="AG119" i="1"/>
  <c r="AG115" i="1"/>
  <c r="AG111" i="1"/>
  <c r="AG107" i="1"/>
  <c r="AG103" i="1"/>
  <c r="AG99" i="1"/>
  <c r="AG145" i="1"/>
  <c r="AG135" i="1"/>
  <c r="AG121" i="1"/>
  <c r="AG95" i="1"/>
  <c r="AG91" i="1"/>
  <c r="AG153" i="1"/>
  <c r="AG127" i="1"/>
  <c r="AG120" i="1"/>
  <c r="AG116" i="1"/>
  <c r="AG112" i="1"/>
  <c r="AG108" i="1"/>
  <c r="AG104" i="1"/>
  <c r="AG100" i="1"/>
  <c r="AG96" i="1"/>
  <c r="AG83" i="1"/>
  <c r="AG79" i="1"/>
  <c r="AG75" i="1"/>
  <c r="AG71" i="1"/>
  <c r="AG67" i="1"/>
  <c r="AG63" i="1"/>
  <c r="AG59" i="1"/>
  <c r="AG8" i="1"/>
  <c r="AG12" i="1"/>
  <c r="AG20" i="1"/>
  <c r="AF25" i="1"/>
  <c r="AF45" i="1"/>
  <c r="AE67" i="1"/>
  <c r="AD67" i="1"/>
  <c r="AE71" i="1"/>
  <c r="AD71" i="1"/>
  <c r="AG78" i="1"/>
  <c r="AG82" i="1"/>
  <c r="AE87" i="1"/>
  <c r="AD87" i="1"/>
  <c r="AF96" i="1"/>
  <c r="AF2" i="1"/>
  <c r="AF10" i="1"/>
  <c r="AG13" i="1"/>
  <c r="AF14" i="1"/>
  <c r="AG17" i="1"/>
  <c r="AF18" i="1"/>
  <c r="AG21" i="1"/>
  <c r="AF22" i="1"/>
  <c r="AG25" i="1"/>
  <c r="AF26" i="1"/>
  <c r="AG29" i="1"/>
  <c r="AF30" i="1"/>
  <c r="AG33" i="1"/>
  <c r="AF34" i="1"/>
  <c r="AG37" i="1"/>
  <c r="AF38" i="1"/>
  <c r="AG41" i="1"/>
  <c r="AF42" i="1"/>
  <c r="AG45" i="1"/>
  <c r="AF46" i="1"/>
  <c r="AF50" i="1"/>
  <c r="AB50" i="1"/>
  <c r="AF51" i="1"/>
  <c r="AG52" i="1"/>
  <c r="AC52" i="1"/>
  <c r="AF55" i="1"/>
  <c r="AG56" i="1"/>
  <c r="AC56" i="1"/>
  <c r="AE56" i="1" s="1"/>
  <c r="AF57" i="1"/>
  <c r="AB57" i="1"/>
  <c r="AF58" i="1"/>
  <c r="AG60" i="1"/>
  <c r="AC60" i="1"/>
  <c r="AE60" i="1" s="1"/>
  <c r="AF61" i="1"/>
  <c r="AB61" i="1"/>
  <c r="AF62" i="1"/>
  <c r="AG64" i="1"/>
  <c r="AC64" i="1"/>
  <c r="AE64" i="1" s="1"/>
  <c r="AF65" i="1"/>
  <c r="AB65" i="1"/>
  <c r="AF66" i="1"/>
  <c r="AG68" i="1"/>
  <c r="AC68" i="1"/>
  <c r="AE68" i="1" s="1"/>
  <c r="AF69" i="1"/>
  <c r="AB69" i="1"/>
  <c r="AF70" i="1"/>
  <c r="AG72" i="1"/>
  <c r="AC72" i="1"/>
  <c r="AE72" i="1" s="1"/>
  <c r="AF73" i="1"/>
  <c r="AB73" i="1"/>
  <c r="AF74" i="1"/>
  <c r="AG76" i="1"/>
  <c r="AC76" i="1"/>
  <c r="AE76" i="1" s="1"/>
  <c r="AF77" i="1"/>
  <c r="AB77" i="1"/>
  <c r="AF78" i="1"/>
  <c r="AG80" i="1"/>
  <c r="AC80" i="1"/>
  <c r="AE80" i="1" s="1"/>
  <c r="AF81" i="1"/>
  <c r="AB81" i="1"/>
  <c r="AF82" i="1"/>
  <c r="AG84" i="1"/>
  <c r="AC84" i="1"/>
  <c r="AE84" i="1" s="1"/>
  <c r="AF85" i="1"/>
  <c r="AB85" i="1"/>
  <c r="AF86" i="1"/>
  <c r="AG93" i="1"/>
  <c r="AC93" i="1"/>
  <c r="AE93" i="1" s="1"/>
  <c r="AF99" i="1"/>
  <c r="AB99" i="1"/>
  <c r="AF103" i="1"/>
  <c r="AB103" i="1"/>
  <c r="AF107" i="1"/>
  <c r="AB107" i="1"/>
  <c r="AF111" i="1"/>
  <c r="AB111" i="1"/>
  <c r="AF115" i="1"/>
  <c r="AB115" i="1"/>
  <c r="AF119" i="1"/>
  <c r="AB119" i="1"/>
  <c r="AB124" i="1"/>
  <c r="AF124" i="1"/>
  <c r="AG149" i="1"/>
  <c r="AE150" i="1"/>
  <c r="AG4" i="1"/>
  <c r="AF17" i="1"/>
  <c r="AF37" i="1"/>
  <c r="AG40" i="1"/>
  <c r="AF41" i="1"/>
  <c r="AG58" i="1"/>
  <c r="AE63" i="1"/>
  <c r="AD63" i="1"/>
  <c r="AG66" i="1"/>
  <c r="AG70" i="1"/>
  <c r="AG74" i="1"/>
  <c r="AG88" i="1"/>
  <c r="AG155" i="1"/>
  <c r="AC155" i="1"/>
  <c r="AG5" i="1"/>
  <c r="AG9" i="1"/>
  <c r="AC2" i="1"/>
  <c r="AE2" i="1" s="1"/>
  <c r="AG2" i="1"/>
  <c r="AB3" i="1"/>
  <c r="AF3" i="1"/>
  <c r="AD5" i="1"/>
  <c r="AC6" i="1"/>
  <c r="AE6" i="1" s="1"/>
  <c r="AC10" i="1"/>
  <c r="AE10" i="1" s="1"/>
  <c r="AB11" i="1"/>
  <c r="AD13" i="1"/>
  <c r="AC14" i="1"/>
  <c r="AE14" i="1" s="1"/>
  <c r="AB15" i="1"/>
  <c r="AD17" i="1"/>
  <c r="AC18" i="1"/>
  <c r="AE18" i="1" s="1"/>
  <c r="AB19" i="1"/>
  <c r="AD21" i="1"/>
  <c r="AC22" i="1"/>
  <c r="AE22" i="1" s="1"/>
  <c r="AB23" i="1"/>
  <c r="AD25" i="1"/>
  <c r="AC26" i="1"/>
  <c r="AE26" i="1" s="1"/>
  <c r="AB27" i="1"/>
  <c r="AD29" i="1"/>
  <c r="AC30" i="1"/>
  <c r="AE30" i="1" s="1"/>
  <c r="AB31" i="1"/>
  <c r="AD33" i="1"/>
  <c r="AC34" i="1"/>
  <c r="AE34" i="1" s="1"/>
  <c r="AB35" i="1"/>
  <c r="AD37" i="1"/>
  <c r="AC38" i="1"/>
  <c r="AE38" i="1" s="1"/>
  <c r="AB39" i="1"/>
  <c r="AD41" i="1"/>
  <c r="AC42" i="1"/>
  <c r="AE42" i="1" s="1"/>
  <c r="AB43" i="1"/>
  <c r="AD45" i="1"/>
  <c r="AC46" i="1"/>
  <c r="AE46" i="1" s="1"/>
  <c r="AB47" i="1"/>
  <c r="AG50" i="1"/>
  <c r="AG51" i="1"/>
  <c r="AD52" i="1"/>
  <c r="AF53" i="1"/>
  <c r="AB53" i="1"/>
  <c r="AG55" i="1"/>
  <c r="AG57" i="1"/>
  <c r="AF59" i="1"/>
  <c r="AD60" i="1"/>
  <c r="AG61" i="1"/>
  <c r="AF63" i="1"/>
  <c r="AD64" i="1"/>
  <c r="AG65" i="1"/>
  <c r="AF67" i="1"/>
  <c r="AD68" i="1"/>
  <c r="AG69" i="1"/>
  <c r="AF71" i="1"/>
  <c r="AG73" i="1"/>
  <c r="AF75" i="1"/>
  <c r="AD76" i="1"/>
  <c r="AG77" i="1"/>
  <c r="AF79" i="1"/>
  <c r="AD80" i="1"/>
  <c r="AG81" i="1"/>
  <c r="AF83" i="1"/>
  <c r="AD84" i="1"/>
  <c r="AG85" i="1"/>
  <c r="AF87" i="1"/>
  <c r="AG87" i="1"/>
  <c r="AD88" i="1"/>
  <c r="AE88" i="1"/>
  <c r="AF89" i="1"/>
  <c r="AB91" i="1"/>
  <c r="AF91" i="1"/>
  <c r="AF92" i="1"/>
  <c r="AF98" i="1"/>
  <c r="AF102" i="1"/>
  <c r="AF106" i="1"/>
  <c r="AF110" i="1"/>
  <c r="AF114" i="1"/>
  <c r="AF118" i="1"/>
  <c r="AF122" i="1"/>
  <c r="AF166" i="1"/>
  <c r="AF5" i="1"/>
  <c r="AF9" i="1"/>
  <c r="AF13" i="1"/>
  <c r="AG16" i="1"/>
  <c r="AF21" i="1"/>
  <c r="AG24" i="1"/>
  <c r="AG28" i="1"/>
  <c r="AF29" i="1"/>
  <c r="AG32" i="1"/>
  <c r="AF33" i="1"/>
  <c r="AG36" i="1"/>
  <c r="AG44" i="1"/>
  <c r="AG48" i="1"/>
  <c r="AF52" i="1"/>
  <c r="AE59" i="1"/>
  <c r="AD59" i="1"/>
  <c r="AG62" i="1"/>
  <c r="AE75" i="1"/>
  <c r="AD75" i="1"/>
  <c r="AE79" i="1"/>
  <c r="AD79" i="1"/>
  <c r="AE83" i="1"/>
  <c r="AD83" i="1"/>
  <c r="AG86" i="1"/>
  <c r="AG125" i="1"/>
  <c r="AF138" i="1"/>
  <c r="AF182" i="1"/>
  <c r="AB7" i="1"/>
  <c r="AD9" i="1"/>
  <c r="AF213" i="1"/>
  <c r="AF209" i="1"/>
  <c r="AF205" i="1"/>
  <c r="AF201" i="1"/>
  <c r="AF197" i="1"/>
  <c r="AF193" i="1"/>
  <c r="AF189" i="1"/>
  <c r="AF185" i="1"/>
  <c r="AF181" i="1"/>
  <c r="AF177" i="1"/>
  <c r="AF153" i="1"/>
  <c r="AF149" i="1"/>
  <c r="AF145" i="1"/>
  <c r="AF141" i="1"/>
  <c r="AF137" i="1"/>
  <c r="AF133" i="1"/>
  <c r="AF129" i="1"/>
  <c r="AF125" i="1"/>
  <c r="AF173" i="1"/>
  <c r="AF169" i="1"/>
  <c r="AF165" i="1"/>
  <c r="AF161" i="1"/>
  <c r="AF136" i="1"/>
  <c r="AF128" i="1"/>
  <c r="AF120" i="1"/>
  <c r="AF116" i="1"/>
  <c r="AF112" i="1"/>
  <c r="AF108" i="1"/>
  <c r="AF104" i="1"/>
  <c r="AF100" i="1"/>
  <c r="AF210" i="1"/>
  <c r="AF202" i="1"/>
  <c r="AF194" i="1"/>
  <c r="AF186" i="1"/>
  <c r="AF178" i="1"/>
  <c r="AF170" i="1"/>
  <c r="AF162" i="1"/>
  <c r="AF154" i="1"/>
  <c r="AF150" i="1"/>
  <c r="AF146" i="1"/>
  <c r="AF142" i="1"/>
  <c r="AF130" i="1"/>
  <c r="AF93" i="1"/>
  <c r="AF88" i="1"/>
  <c r="AF206" i="1"/>
  <c r="AF190" i="1"/>
  <c r="AF174" i="1"/>
  <c r="AF158" i="1"/>
  <c r="AF117" i="1"/>
  <c r="AF113" i="1"/>
  <c r="AF109" i="1"/>
  <c r="AF105" i="1"/>
  <c r="AF101" i="1"/>
  <c r="AF97" i="1"/>
  <c r="AF84" i="1"/>
  <c r="AF80" i="1"/>
  <c r="AF76" i="1"/>
  <c r="AF72" i="1"/>
  <c r="AF68" i="1"/>
  <c r="AF64" i="1"/>
  <c r="AF60" i="1"/>
  <c r="AF56" i="1"/>
  <c r="AC3" i="1"/>
  <c r="AB4" i="1"/>
  <c r="AC7" i="1"/>
  <c r="AB8" i="1"/>
  <c r="AC11" i="1"/>
  <c r="AB12" i="1"/>
  <c r="AC15" i="1"/>
  <c r="AB16" i="1"/>
  <c r="AC19" i="1"/>
  <c r="AB20" i="1"/>
  <c r="AC23" i="1"/>
  <c r="AB24" i="1"/>
  <c r="AC27" i="1"/>
  <c r="AB28" i="1"/>
  <c r="AC31" i="1"/>
  <c r="AB32" i="1"/>
  <c r="AC35" i="1"/>
  <c r="AB36" i="1"/>
  <c r="AC39" i="1"/>
  <c r="AB40" i="1"/>
  <c r="AC43" i="1"/>
  <c r="AB44" i="1"/>
  <c r="AC47" i="1"/>
  <c r="AB48" i="1"/>
  <c r="AG49" i="1"/>
  <c r="AC49" i="1"/>
  <c r="AD49" i="1" s="1"/>
  <c r="AE52" i="1"/>
  <c r="AG53" i="1"/>
  <c r="AC53" i="1"/>
  <c r="AF54" i="1"/>
  <c r="AB54" i="1"/>
  <c r="AG54" i="1"/>
  <c r="AE55" i="1"/>
  <c r="AD55" i="1"/>
  <c r="AG97" i="1"/>
  <c r="AC97" i="1"/>
  <c r="AD97" i="1" s="1"/>
  <c r="AG101" i="1"/>
  <c r="AG105" i="1"/>
  <c r="AG109" i="1"/>
  <c r="AG113" i="1"/>
  <c r="AG117" i="1"/>
  <c r="AC141" i="1"/>
  <c r="AE141" i="1" s="1"/>
  <c r="AG141" i="1"/>
  <c r="AF90" i="1"/>
  <c r="AB90" i="1"/>
  <c r="AG92" i="1"/>
  <c r="AF94" i="1"/>
  <c r="AB94" i="1"/>
  <c r="AE97" i="1"/>
  <c r="AG98" i="1"/>
  <c r="AC98" i="1"/>
  <c r="AG102" i="1"/>
  <c r="AC102" i="1"/>
  <c r="AE105" i="1"/>
  <c r="AG106" i="1"/>
  <c r="AC106" i="1"/>
  <c r="AE109" i="1"/>
  <c r="AG110" i="1"/>
  <c r="AC110" i="1"/>
  <c r="AE113" i="1"/>
  <c r="AG114" i="1"/>
  <c r="AC114" i="1"/>
  <c r="AG118" i="1"/>
  <c r="AC118" i="1"/>
  <c r="AD121" i="1"/>
  <c r="AE121" i="1"/>
  <c r="AE128" i="1"/>
  <c r="AD128" i="1"/>
  <c r="AG129" i="1"/>
  <c r="AB132" i="1"/>
  <c r="AF132" i="1"/>
  <c r="AG133" i="1"/>
  <c r="AG143" i="1"/>
  <c r="AC143" i="1"/>
  <c r="AG90" i="1"/>
  <c r="AE92" i="1"/>
  <c r="AD92" i="1"/>
  <c r="AG94" i="1"/>
  <c r="AC94" i="1"/>
  <c r="AF95" i="1"/>
  <c r="AB95" i="1"/>
  <c r="AE96" i="1"/>
  <c r="AD96" i="1"/>
  <c r="AF126" i="1"/>
  <c r="AF127" i="1"/>
  <c r="AG131" i="1"/>
  <c r="AE136" i="1"/>
  <c r="AD136" i="1"/>
  <c r="AG137" i="1"/>
  <c r="AB140" i="1"/>
  <c r="AF140" i="1"/>
  <c r="AD142" i="1"/>
  <c r="AG147" i="1"/>
  <c r="AC147" i="1"/>
  <c r="AF157" i="1"/>
  <c r="AC57" i="1"/>
  <c r="AB58" i="1"/>
  <c r="AC61" i="1"/>
  <c r="AB62" i="1"/>
  <c r="AC65" i="1"/>
  <c r="AB66" i="1"/>
  <c r="AC69" i="1"/>
  <c r="AB70" i="1"/>
  <c r="AC73" i="1"/>
  <c r="AB74" i="1"/>
  <c r="AC77" i="1"/>
  <c r="AB78" i="1"/>
  <c r="AC81" i="1"/>
  <c r="AB82" i="1"/>
  <c r="AC85" i="1"/>
  <c r="AB86" i="1"/>
  <c r="AG89" i="1"/>
  <c r="AC89" i="1"/>
  <c r="AE89" i="1" s="1"/>
  <c r="AE100" i="1"/>
  <c r="AE104" i="1"/>
  <c r="AE108" i="1"/>
  <c r="AE112" i="1"/>
  <c r="AE116" i="1"/>
  <c r="AE120" i="1"/>
  <c r="AF121" i="1"/>
  <c r="AF134" i="1"/>
  <c r="AF135" i="1"/>
  <c r="AG139" i="1"/>
  <c r="AG151" i="1"/>
  <c r="AC151" i="1"/>
  <c r="AB98" i="1"/>
  <c r="AD100" i="1"/>
  <c r="AC101" i="1"/>
  <c r="AD101" i="1" s="1"/>
  <c r="AB102" i="1"/>
  <c r="AD104" i="1"/>
  <c r="AC105" i="1"/>
  <c r="AD105" i="1" s="1"/>
  <c r="AB106" i="1"/>
  <c r="AD108" i="1"/>
  <c r="AC109" i="1"/>
  <c r="AD109" i="1" s="1"/>
  <c r="AB110" i="1"/>
  <c r="AD112" i="1"/>
  <c r="AC113" i="1"/>
  <c r="AD113" i="1" s="1"/>
  <c r="AB114" i="1"/>
  <c r="AD116" i="1"/>
  <c r="AC117" i="1"/>
  <c r="AD117" i="1" s="1"/>
  <c r="AB118" i="1"/>
  <c r="AD120" i="1"/>
  <c r="AF123" i="1"/>
  <c r="AB123" i="1"/>
  <c r="AD125" i="1"/>
  <c r="AG130" i="1"/>
  <c r="AD133" i="1"/>
  <c r="AG138" i="1"/>
  <c r="AG157" i="1"/>
  <c r="AG123" i="1"/>
  <c r="AF131" i="1"/>
  <c r="AF139" i="1"/>
  <c r="AD145" i="1"/>
  <c r="AD149" i="1"/>
  <c r="AD153" i="1"/>
  <c r="AG122" i="1"/>
  <c r="AC122" i="1"/>
  <c r="AE122" i="1" s="1"/>
  <c r="AG126" i="1"/>
  <c r="AD129" i="1"/>
  <c r="AG134" i="1"/>
  <c r="AD137" i="1"/>
  <c r="AG142" i="1"/>
  <c r="AF143" i="1"/>
  <c r="AF144" i="1"/>
  <c r="AB144" i="1"/>
  <c r="AG146" i="1"/>
  <c r="AF147" i="1"/>
  <c r="AF148" i="1"/>
  <c r="AB148" i="1"/>
  <c r="AG150" i="1"/>
  <c r="AF151" i="1"/>
  <c r="AF152" i="1"/>
  <c r="AB152" i="1"/>
  <c r="AG154" i="1"/>
  <c r="AF155" i="1"/>
  <c r="AF156" i="1"/>
  <c r="AB156" i="1"/>
  <c r="AC126" i="1"/>
  <c r="AE126" i="1" s="1"/>
  <c r="AB127" i="1"/>
  <c r="AC130" i="1"/>
  <c r="AE130" i="1" s="1"/>
  <c r="AB131" i="1"/>
  <c r="AC134" i="1"/>
  <c r="AE134" i="1" s="1"/>
  <c r="AB135" i="1"/>
  <c r="AC138" i="1"/>
  <c r="AE138" i="1" s="1"/>
  <c r="AB139" i="1"/>
  <c r="AC142" i="1"/>
  <c r="AE142" i="1" s="1"/>
  <c r="AB143" i="1"/>
  <c r="AC146" i="1"/>
  <c r="AE146" i="1" s="1"/>
  <c r="AB147" i="1"/>
  <c r="AC150" i="1"/>
  <c r="AD150" i="1" s="1"/>
  <c r="AB151" i="1"/>
  <c r="AC154" i="1"/>
  <c r="AE154" i="1" s="1"/>
  <c r="AB155" i="1"/>
  <c r="AG158" i="1"/>
  <c r="AC158" i="1"/>
  <c r="AE158" i="1" s="1"/>
  <c r="AG162" i="1"/>
  <c r="AC162" i="1"/>
  <c r="AG166" i="1"/>
  <c r="AC166" i="1"/>
  <c r="AD166" i="1" s="1"/>
  <c r="AG170" i="1"/>
  <c r="AC170" i="1"/>
  <c r="AG174" i="1"/>
  <c r="AC174" i="1"/>
  <c r="AE174" i="1" s="1"/>
  <c r="AE177" i="1"/>
  <c r="AE181" i="1"/>
  <c r="AE185" i="1"/>
  <c r="AE189" i="1"/>
  <c r="AE193" i="1"/>
  <c r="AE197" i="1"/>
  <c r="AE201" i="1"/>
  <c r="AE205" i="1"/>
  <c r="AE209" i="1"/>
  <c r="AE213" i="1"/>
  <c r="AF159" i="1"/>
  <c r="AB159" i="1"/>
  <c r="AD162" i="1"/>
  <c r="AF163" i="1"/>
  <c r="AB163" i="1"/>
  <c r="AF167" i="1"/>
  <c r="AB167" i="1"/>
  <c r="AD170" i="1"/>
  <c r="AF171" i="1"/>
  <c r="AB171" i="1"/>
  <c r="AF175" i="1"/>
  <c r="AF176" i="1"/>
  <c r="AB176" i="1"/>
  <c r="AG178" i="1"/>
  <c r="AF179" i="1"/>
  <c r="AF180" i="1"/>
  <c r="AB180" i="1"/>
  <c r="AG182" i="1"/>
  <c r="AF183" i="1"/>
  <c r="AF184" i="1"/>
  <c r="AB184" i="1"/>
  <c r="AG186" i="1"/>
  <c r="AF187" i="1"/>
  <c r="AF188" i="1"/>
  <c r="AB188" i="1"/>
  <c r="AG190" i="1"/>
  <c r="AF191" i="1"/>
  <c r="AF192" i="1"/>
  <c r="AB192" i="1"/>
  <c r="AG194" i="1"/>
  <c r="AF195" i="1"/>
  <c r="AF196" i="1"/>
  <c r="AB196" i="1"/>
  <c r="AG198" i="1"/>
  <c r="AF199" i="1"/>
  <c r="AF200" i="1"/>
  <c r="AB200" i="1"/>
  <c r="AG202" i="1"/>
  <c r="AF203" i="1"/>
  <c r="AF204" i="1"/>
  <c r="AB204" i="1"/>
  <c r="AG206" i="1"/>
  <c r="AF207" i="1"/>
  <c r="AF208" i="1"/>
  <c r="AB208" i="1"/>
  <c r="AG210" i="1"/>
  <c r="AF211" i="1"/>
  <c r="AF212" i="1"/>
  <c r="AB212" i="1"/>
  <c r="AE157" i="1"/>
  <c r="AD157" i="1"/>
  <c r="AG159" i="1"/>
  <c r="AC159" i="1"/>
  <c r="AF160" i="1"/>
  <c r="AB160" i="1"/>
  <c r="AE161" i="1"/>
  <c r="AD161" i="1"/>
  <c r="AE162" i="1"/>
  <c r="AG163" i="1"/>
  <c r="AC163" i="1"/>
  <c r="AF164" i="1"/>
  <c r="AB164" i="1"/>
  <c r="AE165" i="1"/>
  <c r="AD165" i="1"/>
  <c r="AG167" i="1"/>
  <c r="AC167" i="1"/>
  <c r="AF168" i="1"/>
  <c r="AB168" i="1"/>
  <c r="AE169" i="1"/>
  <c r="AD169" i="1"/>
  <c r="AE170" i="1"/>
  <c r="AG171" i="1"/>
  <c r="AC171" i="1"/>
  <c r="AF172" i="1"/>
  <c r="AB172" i="1"/>
  <c r="AE173" i="1"/>
  <c r="AD173" i="1"/>
  <c r="AG175" i="1"/>
  <c r="AC175" i="1"/>
  <c r="AE178" i="1"/>
  <c r="AG179" i="1"/>
  <c r="AC179" i="1"/>
  <c r="AE182" i="1"/>
  <c r="AG183" i="1"/>
  <c r="AC183" i="1"/>
  <c r="AG187" i="1"/>
  <c r="AC187" i="1"/>
  <c r="AE190" i="1"/>
  <c r="AD190" i="1"/>
  <c r="AG191" i="1"/>
  <c r="AC191" i="1"/>
  <c r="AE194" i="1"/>
  <c r="AG195" i="1"/>
  <c r="AC195" i="1"/>
  <c r="AE198" i="1"/>
  <c r="AG199" i="1"/>
  <c r="AC199" i="1"/>
  <c r="AG203" i="1"/>
  <c r="AC203" i="1"/>
  <c r="AE206" i="1"/>
  <c r="AD206" i="1"/>
  <c r="AG207" i="1"/>
  <c r="AC207" i="1"/>
  <c r="AE210" i="1"/>
  <c r="AG211" i="1"/>
  <c r="AC211" i="1"/>
  <c r="AB175" i="1"/>
  <c r="AD177" i="1"/>
  <c r="AC178" i="1"/>
  <c r="AD178" i="1" s="1"/>
  <c r="AB179" i="1"/>
  <c r="AD181" i="1"/>
  <c r="AC182" i="1"/>
  <c r="AD182" i="1" s="1"/>
  <c r="AB183" i="1"/>
  <c r="AD185" i="1"/>
  <c r="AC186" i="1"/>
  <c r="AD186" i="1" s="1"/>
  <c r="AB187" i="1"/>
  <c r="AD189" i="1"/>
  <c r="AC190" i="1"/>
  <c r="AB191" i="1"/>
  <c r="AD193" i="1"/>
  <c r="AC194" i="1"/>
  <c r="AD194" i="1" s="1"/>
  <c r="AB195" i="1"/>
  <c r="AD197" i="1"/>
  <c r="AC198" i="1"/>
  <c r="AD198" i="1" s="1"/>
  <c r="AB199" i="1"/>
  <c r="AD201" i="1"/>
  <c r="AC202" i="1"/>
  <c r="AD202" i="1" s="1"/>
  <c r="AB203" i="1"/>
  <c r="AD205" i="1"/>
  <c r="AC206" i="1"/>
  <c r="AB207" i="1"/>
  <c r="AD209" i="1"/>
  <c r="AC210" i="1"/>
  <c r="AD210" i="1" s="1"/>
  <c r="AB211" i="1"/>
  <c r="AD213" i="1"/>
  <c r="AD191" i="1" l="1"/>
  <c r="AE191" i="1"/>
  <c r="AD175" i="1"/>
  <c r="AE175" i="1"/>
  <c r="AE164" i="1"/>
  <c r="AD164" i="1"/>
  <c r="AD151" i="1"/>
  <c r="AE151" i="1"/>
  <c r="AD135" i="1"/>
  <c r="AE135" i="1"/>
  <c r="AD127" i="1"/>
  <c r="AE127" i="1"/>
  <c r="AE123" i="1"/>
  <c r="AD123" i="1"/>
  <c r="AD106" i="1"/>
  <c r="AE106" i="1"/>
  <c r="AE117" i="1"/>
  <c r="AE101" i="1"/>
  <c r="AE36" i="1"/>
  <c r="AD36" i="1"/>
  <c r="AE20" i="1"/>
  <c r="AD20" i="1"/>
  <c r="AE4" i="1"/>
  <c r="AD4" i="1"/>
  <c r="AE3" i="1"/>
  <c r="AD3" i="1"/>
  <c r="AE119" i="1"/>
  <c r="AD119" i="1"/>
  <c r="AE111" i="1"/>
  <c r="AD111" i="1"/>
  <c r="AE103" i="1"/>
  <c r="AD103" i="1"/>
  <c r="AD26" i="1"/>
  <c r="AD211" i="1"/>
  <c r="AE211" i="1"/>
  <c r="AD195" i="1"/>
  <c r="AE195" i="1"/>
  <c r="AD179" i="1"/>
  <c r="AE179" i="1"/>
  <c r="AE168" i="1"/>
  <c r="AD168" i="1"/>
  <c r="AE166" i="1"/>
  <c r="AD174" i="1"/>
  <c r="AE167" i="1"/>
  <c r="AD167" i="1"/>
  <c r="AD158" i="1"/>
  <c r="AD110" i="1"/>
  <c r="AE110" i="1"/>
  <c r="AD146" i="1"/>
  <c r="AE82" i="1"/>
  <c r="AD82" i="1"/>
  <c r="AE74" i="1"/>
  <c r="AD74" i="1"/>
  <c r="AE66" i="1"/>
  <c r="AD66" i="1"/>
  <c r="AE58" i="1"/>
  <c r="AD58" i="1"/>
  <c r="AE140" i="1"/>
  <c r="AD140" i="1"/>
  <c r="AD154" i="1"/>
  <c r="AD134" i="1"/>
  <c r="AE132" i="1"/>
  <c r="AD132" i="1"/>
  <c r="AD94" i="1"/>
  <c r="AE94" i="1"/>
  <c r="AE90" i="1"/>
  <c r="AD90" i="1"/>
  <c r="AD7" i="1"/>
  <c r="AE7" i="1"/>
  <c r="AD89" i="1"/>
  <c r="AE91" i="1"/>
  <c r="AD91" i="1"/>
  <c r="AD72" i="1"/>
  <c r="AD56" i="1"/>
  <c r="AD35" i="1"/>
  <c r="AE35" i="1"/>
  <c r="AD19" i="1"/>
  <c r="AE19" i="1"/>
  <c r="AE77" i="1"/>
  <c r="AD77" i="1"/>
  <c r="AE61" i="1"/>
  <c r="AD61" i="1"/>
  <c r="AD126" i="1"/>
  <c r="AE49" i="1"/>
  <c r="AD6" i="1"/>
  <c r="AD42" i="1"/>
  <c r="AD18" i="1"/>
  <c r="AD207" i="1"/>
  <c r="AE207" i="1"/>
  <c r="AE202" i="1"/>
  <c r="AE47" i="1"/>
  <c r="AD47" i="1"/>
  <c r="AE81" i="1"/>
  <c r="AD81" i="1"/>
  <c r="AE65" i="1"/>
  <c r="AD65" i="1"/>
  <c r="AD199" i="1"/>
  <c r="AE199" i="1"/>
  <c r="AD183" i="1"/>
  <c r="AE183" i="1"/>
  <c r="AE172" i="1"/>
  <c r="AD172" i="1"/>
  <c r="AE212" i="1"/>
  <c r="AD212" i="1"/>
  <c r="AE208" i="1"/>
  <c r="AD208" i="1"/>
  <c r="AE204" i="1"/>
  <c r="AD204" i="1"/>
  <c r="AE200" i="1"/>
  <c r="AD200" i="1"/>
  <c r="AE196" i="1"/>
  <c r="AD196" i="1"/>
  <c r="AE192" i="1"/>
  <c r="AD192" i="1"/>
  <c r="AE188" i="1"/>
  <c r="AD188" i="1"/>
  <c r="AE184" i="1"/>
  <c r="AD184" i="1"/>
  <c r="AE180" i="1"/>
  <c r="AD180" i="1"/>
  <c r="AE176" i="1"/>
  <c r="AD176" i="1"/>
  <c r="AE171" i="1"/>
  <c r="AD171" i="1"/>
  <c r="AD155" i="1"/>
  <c r="AE155" i="1"/>
  <c r="AD147" i="1"/>
  <c r="AE147" i="1"/>
  <c r="AD139" i="1"/>
  <c r="AE139" i="1"/>
  <c r="AD131" i="1"/>
  <c r="AE131" i="1"/>
  <c r="AE156" i="1"/>
  <c r="AD156" i="1"/>
  <c r="AE152" i="1"/>
  <c r="AD152" i="1"/>
  <c r="AE148" i="1"/>
  <c r="AD148" i="1"/>
  <c r="AE144" i="1"/>
  <c r="AD144" i="1"/>
  <c r="AD114" i="1"/>
  <c r="AE114" i="1"/>
  <c r="AD98" i="1"/>
  <c r="AE98" i="1"/>
  <c r="AD138" i="1"/>
  <c r="AD122" i="1"/>
  <c r="AE95" i="1"/>
  <c r="AD95" i="1"/>
  <c r="AD130" i="1"/>
  <c r="AE48" i="1"/>
  <c r="AD48" i="1"/>
  <c r="AE40" i="1"/>
  <c r="AD40" i="1"/>
  <c r="AE32" i="1"/>
  <c r="AD32" i="1"/>
  <c r="AE24" i="1"/>
  <c r="AD24" i="1"/>
  <c r="AE16" i="1"/>
  <c r="AD16" i="1"/>
  <c r="AD8" i="1"/>
  <c r="AE8" i="1"/>
  <c r="AD39" i="1"/>
  <c r="AE39" i="1"/>
  <c r="AD23" i="1"/>
  <c r="AE23" i="1"/>
  <c r="AE115" i="1"/>
  <c r="AD115" i="1"/>
  <c r="AE107" i="1"/>
  <c r="AD107" i="1"/>
  <c r="AE99" i="1"/>
  <c r="AD99" i="1"/>
  <c r="AE73" i="1"/>
  <c r="AD73" i="1"/>
  <c r="AE57" i="1"/>
  <c r="AD57" i="1"/>
  <c r="AE50" i="1"/>
  <c r="AD50" i="1"/>
  <c r="AD34" i="1"/>
  <c r="AD38" i="1"/>
  <c r="AD14" i="1"/>
  <c r="AE186" i="1"/>
  <c r="AE163" i="1"/>
  <c r="AD163" i="1"/>
  <c r="AD143" i="1"/>
  <c r="AE143" i="1"/>
  <c r="AE44" i="1"/>
  <c r="AD44" i="1"/>
  <c r="AE28" i="1"/>
  <c r="AD28" i="1"/>
  <c r="AE12" i="1"/>
  <c r="AD12" i="1"/>
  <c r="AD31" i="1"/>
  <c r="AE31" i="1"/>
  <c r="AD15" i="1"/>
  <c r="AE15" i="1"/>
  <c r="AD10" i="1"/>
  <c r="AD203" i="1"/>
  <c r="AE203" i="1"/>
  <c r="AD187" i="1"/>
  <c r="AE187" i="1"/>
  <c r="AE160" i="1"/>
  <c r="AD160" i="1"/>
  <c r="AE159" i="1"/>
  <c r="AD159" i="1"/>
  <c r="AD141" i="1"/>
  <c r="AD118" i="1"/>
  <c r="AE118" i="1"/>
  <c r="AD102" i="1"/>
  <c r="AE102" i="1"/>
  <c r="AE86" i="1"/>
  <c r="AD86" i="1"/>
  <c r="AE78" i="1"/>
  <c r="AD78" i="1"/>
  <c r="AE70" i="1"/>
  <c r="AD70" i="1"/>
  <c r="AE62" i="1"/>
  <c r="AD62" i="1"/>
  <c r="AD93" i="1"/>
  <c r="AE54" i="1"/>
  <c r="AD54" i="1"/>
  <c r="AE53" i="1"/>
  <c r="AD53" i="1"/>
  <c r="AD43" i="1"/>
  <c r="AE43" i="1"/>
  <c r="AD27" i="1"/>
  <c r="AE27" i="1"/>
  <c r="AE11" i="1"/>
  <c r="AD11" i="1"/>
  <c r="AE124" i="1"/>
  <c r="AD124" i="1"/>
  <c r="AE85" i="1"/>
  <c r="AD85" i="1"/>
  <c r="AE69" i="1"/>
  <c r="AD69" i="1"/>
  <c r="AD22" i="1"/>
  <c r="AD30" i="1"/>
  <c r="AD2" i="1"/>
</calcChain>
</file>

<file path=xl/comments1.xml><?xml version="1.0" encoding="utf-8"?>
<comments xmlns="http://schemas.openxmlformats.org/spreadsheetml/2006/main">
  <authors>
    <author>Jan Oltmanns</author>
  </authors>
  <commentList>
    <comment ref="BO60" authorId="0" shapeId="0">
      <text>
        <r>
          <rPr>
            <b/>
            <sz val="9"/>
            <color indexed="81"/>
            <rFont val="Tahoma"/>
            <family val="2"/>
          </rPr>
          <t>Jan Oltmanns:</t>
        </r>
        <r>
          <rPr>
            <sz val="9"/>
            <color indexed="81"/>
            <rFont val="Tahoma"/>
            <family val="2"/>
          </rPr>
          <t xml:space="preserve">
Not given, but presumably MONO from name and structure</t>
        </r>
      </text>
    </comment>
  </commentList>
</comments>
</file>

<file path=xl/sharedStrings.xml><?xml version="1.0" encoding="utf-8"?>
<sst xmlns="http://schemas.openxmlformats.org/spreadsheetml/2006/main" count="5684" uniqueCount="1776">
  <si>
    <t>Name</t>
  </si>
  <si>
    <t>SMILES</t>
  </si>
  <si>
    <t>Monoisotopic_mass</t>
  </si>
  <si>
    <t>Formula</t>
  </si>
  <si>
    <t>StdInChI</t>
  </si>
  <si>
    <t>StdInChIKey</t>
  </si>
  <si>
    <t>CAS No.</t>
  </si>
  <si>
    <t>PubChem</t>
  </si>
  <si>
    <t>ChemSpider</t>
  </si>
  <si>
    <t>DTXSID</t>
  </si>
  <si>
    <t>Final priority substance</t>
  </si>
  <si>
    <t>Listed in</t>
  </si>
  <si>
    <t>Score A</t>
  </si>
  <si>
    <t>Default Tonnage Score</t>
  </si>
  <si>
    <t>Default ERC Score</t>
  </si>
  <si>
    <t>Score B</t>
  </si>
  <si>
    <t>Score A &gt; 5 OR Score B &gt; 5</t>
  </si>
  <si>
    <t>Score C</t>
  </si>
  <si>
    <t>Final Tox Score</t>
  </si>
  <si>
    <t>Reliability of Tox Score</t>
  </si>
  <si>
    <t>Total Score and Ranking -&gt;</t>
  </si>
  <si>
    <t>Pivot Table selection</t>
  </si>
  <si>
    <t>Total Score (WS1)</t>
  </si>
  <si>
    <t>Total Score (WS2)</t>
  </si>
  <si>
    <t>Priority WS1</t>
  </si>
  <si>
    <t>Priority WS2</t>
  </si>
  <si>
    <r>
      <t xml:space="preserve">Priority WS1 </t>
    </r>
    <r>
      <rPr>
        <b/>
        <u/>
        <sz val="9"/>
        <color theme="1"/>
        <rFont val="Calibri"/>
        <family val="2"/>
        <scheme val="minor"/>
      </rPr>
      <t>AND</t>
    </r>
    <r>
      <rPr>
        <b/>
        <sz val="9"/>
        <color theme="1"/>
        <rFont val="Calibri"/>
        <family val="2"/>
        <scheme val="minor"/>
      </rPr>
      <t xml:space="preserve"> WS2</t>
    </r>
  </si>
  <si>
    <r>
      <t xml:space="preserve">Priority WS1 </t>
    </r>
    <r>
      <rPr>
        <b/>
        <u/>
        <sz val="9"/>
        <color theme="1"/>
        <rFont val="Calibri"/>
        <family val="2"/>
        <scheme val="minor"/>
      </rPr>
      <t>OR</t>
    </r>
    <r>
      <rPr>
        <b/>
        <sz val="9"/>
        <color theme="1"/>
        <rFont val="Calibri"/>
        <family val="2"/>
        <scheme val="minor"/>
      </rPr>
      <t xml:space="preserve"> WS2</t>
    </r>
  </si>
  <si>
    <t>Ranking 
WS 1</t>
  </si>
  <si>
    <t>Ranking 
WS 2</t>
  </si>
  <si>
    <t>Toxicity classification
-&gt;</t>
  </si>
  <si>
    <t>Basis</t>
  </si>
  <si>
    <t>Endpoint for basis of scoring (including OTH-NO)</t>
  </si>
  <si>
    <t>Scores in food/ feed items (block C) -&gt;</t>
  </si>
  <si>
    <t>Score C 10 in FISH</t>
  </si>
  <si>
    <t>Score C 10 in F&amp;V</t>
  </si>
  <si>
    <t>Score C 10 in M&amp;M</t>
  </si>
  <si>
    <t>Fish 1</t>
  </si>
  <si>
    <t>Fish 2</t>
  </si>
  <si>
    <t>Beef Cattle</t>
  </si>
  <si>
    <t>Dairy cattle</t>
  </si>
  <si>
    <t>Milk</t>
  </si>
  <si>
    <t>Dairy Products</t>
  </si>
  <si>
    <t>Apple</t>
  </si>
  <si>
    <t>Grain</t>
  </si>
  <si>
    <t>Potato</t>
  </si>
  <si>
    <t>Lettuce</t>
  </si>
  <si>
    <t>Carrot</t>
  </si>
  <si>
    <t>Grass</t>
  </si>
  <si>
    <t>Physico-chemical properties -&gt;</t>
  </si>
  <si>
    <t>Molecular formula</t>
  </si>
  <si>
    <t>MW</t>
  </si>
  <si>
    <t>log Kow</t>
  </si>
  <si>
    <t>log Koa</t>
  </si>
  <si>
    <t>log Kaw</t>
  </si>
  <si>
    <t>Biotransformation half-life [d]</t>
  </si>
  <si>
    <t>Additional use information -&gt;</t>
  </si>
  <si>
    <t>Maximum tonnage [tpa]</t>
  </si>
  <si>
    <t>Tonnage Score</t>
  </si>
  <si>
    <t>ERC Score</t>
  </si>
  <si>
    <t>Details on substance type -&gt;</t>
  </si>
  <si>
    <t>Substance group</t>
  </si>
  <si>
    <t>Composition in REACH registration</t>
  </si>
  <si>
    <t>Origin in REACH registration</t>
  </si>
  <si>
    <t>Structure representativeness for UVCB substances</t>
  </si>
  <si>
    <t>In-depth evaluation performed</t>
  </si>
  <si>
    <t>phenol, 4,4'-(1-methylethylidene)bis-;2,2-bis (4'-hydroxyphenyl) propane;bisphenol a;diphenylolpropane;bis-phenol a;bisphenol;phenol, 4,4 -(1-methylethylidene)bis-;phenol, 4,4’-(1-methylethylidene)bis-;4,4'-isopropylidenediphenol;bisphenol a (bpa);4,4'-propane-2,2-diyldiphenol;bisphenola(4,4?isopropylidenediphenol);4,4'-(1-methylethylidene)bisphenol;phenol, 4,4'-isopropylidenedi-;2,2-bis(4-hydroxyphenyl)propane;bisphenol a (bpa) (4,4'-propane-2,2-diyldiphenol) (phenol, 4,4'-(1-methylethylidene)bis-);phenol, 4,4'-(1-methylethylidene)bis- 2,2-bis (4'-hydroxyphenyl) propane bisphenol a diphenylolpropane bis-phenol a bisphenol phenol, 4,4 -(1-methylethylidene)bis- phenol, 4,4’-(1-methylethylidene)bis- 4,4'-isopropylidenediphenol bisphenol a (bpa) 4,4'-propane-2,2-diyldiphenol bisphenola(4,4?isopropylidenediphenol) 4,4'-(1-methylethylidene)bisphenol phenol, 4,4'-isopropylidenedi- 2,2-bis(4-hydroxyphenyl)propane bisphenol a (bpa) (4,4'-propane-2,2-diyldiphenol) (phenol, 4,4'-(1-methylethylidene)bis-)</t>
  </si>
  <si>
    <t>CC(C)(c1ccc(O)cc1)c1ccc(O)cc1</t>
  </si>
  <si>
    <t>C15H16O2</t>
  </si>
  <si>
    <t>InChI=1S/C15H16O2/c1-15(2,11-3-7-13(16)8-4-11)12-5-9-14(17)10-6-12/h3-10,16-17H,1-2H3</t>
  </si>
  <si>
    <t>IISBACLAFKSPIT-UHFFFAOYSA-N</t>
  </si>
  <si>
    <t>80-05-7</t>
  </si>
  <si>
    <t>DTXSID7020182</t>
  </si>
  <si>
    <t>YES (Step 1)</t>
  </si>
  <si>
    <t>EFSAOpenFoodTox, Candidate List, RestrictionList, PACT List, CORAP, EU RAR</t>
  </si>
  <si>
    <t>NO</t>
  </si>
  <si>
    <t>TRUE</t>
  </si>
  <si>
    <t>High</t>
  </si>
  <si>
    <t>HARMON</t>
  </si>
  <si>
    <t>REPR</t>
  </si>
  <si>
    <t>x</t>
  </si>
  <si>
    <t>Not assessed</t>
  </si>
  <si>
    <t>MONO</t>
  </si>
  <si>
    <t>Only assessed for 15 UVCB substances</t>
  </si>
  <si>
    <t>piperonyl butoxide;piperonyl butoxide in solvent;pyrenone 606;1,3-benzodioxole, 5-[[2-(2-butoxyethoxy)ethoxy]methyl]-6-propyl-;2-(2-butoxyethoxy)ethyl 6-propylpiperonyl ether;piperonylbutoxide;5-{[2-(2-butoxyethoxy)ethoxy]methyl}-6-propyl-1,3-benzodioxole;1,3-benzodioxole, 5- 2-(2-butoxyethoxy)ethoxy methyl -6-propyl-;1,3-benzodioxole, 5-((2-(2-butoxyethoxy)ethoxy)methyl)-6-propyl-;toluene, .alpha.-(2-(2-butoxyethoxy)ethoxy)-4,5-(methylenedioxy)-2-propyl-;1,3-benzodioxole, 5-((2-(2-but;5-[[2-(2-butoxyethoxy)ethoxy]methyl]-6-propyl-1,3-benzodioxole;5-[2-(2-butoxyethoxy)ethoxymethyl]-6-propyl-1,3-benzodioxole;toluene, alpha-(2-(2-butoxyethoxy)ethoxy)-4,5-(methylenedioxy)-2-propyl-;toluene, piperonyl butoxide piperonyl butoxide in solvent pyrenone 606 1,3-benzodioxole, 5-[[2-(2-butoxyethoxy)ethoxy]methyl]-6-propyl- 2-(2-butoxyethoxy)ethyl 6-propylpiperonyl ether piperonylbutoxide 5-{[2-(2-butoxyethoxy)ethoxy]methyl}-6-propyl-1,3-benzodioxole 1,3-benzodioxole, 5- 2-(2-butoxyethoxy)ethoxy methyl -6-propyl- 1,3-benzodioxole, 5-((2-(2-butoxyethoxy)ethoxy)methyl)-6-propyl- toluene, .alpha.-(2-(2-butoxyethoxy)ethoxy)-4,5-(methylenedioxy)-2-propyl- 1,3-benzodioxole, 5-((2-(2-but 5-[[2-(2-butoxyethoxy)ethoxy]methyl]-6-propyl-1,3-benzodioxole 5-[2-(2-butoxyethoxy)ethoxymethyl]-6-propyl-1,3-benzodioxole toluene, alpha-(2-(2-butoxyethoxy)ethoxy)-4,5-(methylenedioxy)-2-propyl-</t>
  </si>
  <si>
    <t>CCCCOCCOCCOCc1cc2c(cc1CCC)OCO2</t>
  </si>
  <si>
    <t>C19H30O5</t>
  </si>
  <si>
    <t>InChI=1S/C19H30O5/c1-3-5-7-20-8-9-21-10-11-22-14-17-13-19-18(23-15-24-19)12-16(17)6-4-2/h12-13H,3-11,14-15H2,1-2H3</t>
  </si>
  <si>
    <t>FIPWRIJSWJWJAI-UHFFFAOYSA-N</t>
  </si>
  <si>
    <t>51-03-6</t>
  </si>
  <si>
    <t>DTXSID1021166</t>
  </si>
  <si>
    <t>CORAP, Biocides</t>
  </si>
  <si>
    <t>YES</t>
  </si>
  <si>
    <t>High (Carc. Cat 2 proposed by BPC)</t>
  </si>
  <si>
    <t>OTH-NO</t>
  </si>
  <si>
    <t>Tonnage Data Confidential</t>
  </si>
  <si>
    <t>TDC</t>
  </si>
  <si>
    <t>2,4,6-triamino-1,3,5-triazine;melamine;1,3,5-triazine-2,4,6-triamine;[1,3,5]triazine-2,4,6-triamine;s-triazine, 4,6-diamino-1,2-dihydro-2-imino-;2,4,6-triamino-1,3,5-triazine melamine 1,3,5-triazine-2,4,6-triamine [1,3,5]triazine-2,4,6-triamine s-triazine, 4,6-diamino-1,2-dihydro-2-imino-</t>
  </si>
  <si>
    <t>Nc1nc(N)nc(N)n1</t>
  </si>
  <si>
    <t>C3H6N6</t>
  </si>
  <si>
    <t>InChI=1S/C3H6N6/c4-1-7-2(5)9-3(6)8-1/h(H6,4,5,6,7,8,9)</t>
  </si>
  <si>
    <t>JDSHMPZPIAZGSV-UHFFFAOYSA-N</t>
  </si>
  <si>
    <t>108-78-1</t>
  </si>
  <si>
    <t>DTXSID6020802</t>
  </si>
  <si>
    <t>EFSAOpenFoodTox</t>
  </si>
  <si>
    <t>IARC</t>
  </si>
  <si>
    <t>CARC</t>
  </si>
  <si>
    <t>hexabromocyclododecane;1,1,2,2,3,3-hexabromocyclododecane;cyclododecane, hexabromo-;hexabromocyclododecane 1,1,2,2,3,3-hexabromocyclododecane cyclododecane, hexabromo-</t>
  </si>
  <si>
    <t>BrC1(Br)CCCCCCCCCC(Br)(Br)C1(Br)Br</t>
  </si>
  <si>
    <t>C12H18Br6</t>
  </si>
  <si>
    <t>InChI=1S/C12H18Br6/c13-10(14)8-6-4-2-1-3-5-7-9-11(15,16)12(10,17)18/h1-9H2</t>
  </si>
  <si>
    <t>SHRRVNVEOIKVSG-UHFFFAOYSA-N</t>
  </si>
  <si>
    <t>25637-99-4</t>
  </si>
  <si>
    <t>NA</t>
  </si>
  <si>
    <t>Candidate List, AuthorisationList, EU RAR</t>
  </si>
  <si>
    <t>MULTI</t>
  </si>
  <si>
    <t>chlorinated paraffins (c23, 43% chlorine)</t>
  </si>
  <si>
    <t>CCCC(Cl)CCC(Cl)CCC(Cl)CCC(Cl)CCC(Cl)CCC(Cl)CCC(C)Cl</t>
  </si>
  <si>
    <t>C23H41Cl7</t>
  </si>
  <si>
    <t>InChI=1S/C23H41Cl7/c1-3-4-18(25)7-8-20(27)11-12-22(29)15-16-23(30)14-13-21(28)10-9-19(26)6-5-17(2)24/h17-23H,3-16H2,1-2H3</t>
  </si>
  <si>
    <t>HVQBXIKXSLRJKP-UHFFFAOYSA-N</t>
  </si>
  <si>
    <t>63449-39-8</t>
  </si>
  <si>
    <t>DTXSID30872631</t>
  </si>
  <si>
    <t>Not listed</t>
  </si>
  <si>
    <t>Low</t>
  </si>
  <si>
    <t>CARC-STOT RE</t>
  </si>
  <si>
    <t>UVCB</t>
  </si>
  <si>
    <t>Organic</t>
  </si>
  <si>
    <t>Structure representative</t>
  </si>
  <si>
    <t>triphenyl phosphite;phosphorous acid, triphenyl ester;triphenyl ester, phosphorous acid;phenyl phosphite, ((c6h5o)3p);tpp;phenyl phosphite ((c6h5o)3p) (6ci,7ci);triphenyl phosphite phosphorous acid, triphenyl ester triphenyl ester, phosphorous acid phenyl phosphite, ((c6h5o)3p) tpp phenyl phosphite ((c6h5o)3p) (6ci,7ci)</t>
  </si>
  <si>
    <t>c1ccccc1OP(Oc1ccccc1)Oc1ccccc1</t>
  </si>
  <si>
    <t>C18H15O3P</t>
  </si>
  <si>
    <t>InChI=1S/C18H15O3P/c1-4-10-16(11-5-1)19-22(20-17-12-6-2-7-13-17)21-18-14-8-3-9-15-18/h1-15H</t>
  </si>
  <si>
    <t>HVLLSGMXQDNUAL-UHFFFAOYSA-N</t>
  </si>
  <si>
    <t>101-02-0</t>
  </si>
  <si>
    <t>DTXSID0026252</t>
  </si>
  <si>
    <t>PACT List, CORAP</t>
  </si>
  <si>
    <t>JOINT</t>
  </si>
  <si>
    <t>STOT RE</t>
  </si>
  <si>
    <t>2,2'-methylenebis(6-t-butyl-4-methylphenol);phenol, 2,2'-methylenebis[6-(1,1-dimethylethyl)-4-methyl-;2,2'-methylenebis(4-methyl-6-tert-butylphenol);anti oxidant 2246;phenol, 2,2 -methylenebis[6-(1,1-dimethylethyl)-4-methyl-;bis (2-hydroxy-3tert-butyl-5-methylphenyl) metha;6,6’-di-tert-butyl-2,2’-methylenedi-p-cresol;2,2'-methylenebis(6-tert-butyl-p-cresol);phenol, 2,2’-methylenebis[6-(1,1-dimethylethyl)-4-methyl-;6,6'-di-tert-butyl-2,2'-methylenedi-p-cresol;2,2'-methanediylbis(6-tert-butyl-4-methylphenol);phenol, 2,2'-methylenebis 6-(1,1-dimethylethyl)-4-methyl-;p-cresol, 2,2'-methylenebisХ6-tert-butyl-;phenol, 2,2'-methylenebisХ6-(1,1-dimethylethyl)-4-methyl-;2,2'-methylenebis(6-tert-butyl-4-methylphenol);p-cresol, 2,2'-methylenebis?6-tert-butyl-;p-cresol, 2,2'-methylenebiso6-tert-butyl-;phenol, 2,2'-methylenebiso6-(1,1-dimethylethyl)-4-methyl-;2,2'-methylenebis(6-t-butyl-4-methylphenol) phenol, 2,2'-methylenebis[6-(1,1-dimethylethyl)-4-methyl- 2,2'-methylenebis(4-methyl-6-tert-butylphenol) anti oxidant 2246 phenol, 2,2 -methylenebis[6-(1,1-dimethylethyl)-4-methyl- bis (2-hydroxy-3tert-butyl-5-methylphenyl) metha 6,6’-di-tert-butyl-2,2’-methylenedi-p-cresol 2,2'-methylenebis(6-tert-butyl-p-cresol) phenol, 2,2’-methylenebis[6-(1,1-dimethylethyl)-4-methyl- 6,6'-di-tert-butyl-2,2'-methylenedi-p-cresol 2,2'-methanediylbis(6-tert-butyl-4-methylphenol) phenol, 2,2'-methylenebis 6-(1,1-dimethylethyl)-4-methyl- p-cresol, 2,2'-methylenebisХ6-tert-butyl- phenol, 2,2'-methylenebisХ6-(1,1-dimethylethyl)-4-methyl- 2,2'-methylenebis(6-tert-butyl-4-methylphenol) p-cresol, 2,2'-methylenebis?6-tert-butyl- p-cresol, 2,2'-methylenebiso6-tert-butyl- phenol, 2,2'-methylenebiso6-(1,1-dimethylethyl)-4-methyl-</t>
  </si>
  <si>
    <t>Cc1cc(Cc2cc(C)cc(C(C)(C)C)c2O)c(O)c(C(C)(C)C)c1</t>
  </si>
  <si>
    <t>C23H32O2</t>
  </si>
  <si>
    <t>InChI=1S/C23H32O2/c1-14-9-16(20(24)18(11-14)22(3,4)5)13-17-10-15(2)12-19(21(17)25)23(6,7)8/h9-12,24-25H,13H2,1-8H3</t>
  </si>
  <si>
    <t>KGRVJHAUYBGFFP-UHFFFAOYSA-N</t>
  </si>
  <si>
    <t>119-47-1</t>
  </si>
  <si>
    <t>DTXSID4020870</t>
  </si>
  <si>
    <t>CORAP</t>
  </si>
  <si>
    <t>phenol, isopropylated, phosphate (3:1);reaction products of phosphorus oxychloride, phenol and isopropylated phenol.;phenol, isopropylated, phosphate (3:1) reaction products of phosphorus oxychloride, phenol and isopropylated phenol.</t>
  </si>
  <si>
    <t>CC(C)c1ccc(OP(=O)(Oc2ccc(C(C)C)cc2)Oc2ccc(C(C)C)cc2)cc1</t>
  </si>
  <si>
    <t>C27H33O4P</t>
  </si>
  <si>
    <t>InChI=1S/C27H33O4P/c1-19(2)22-7-13-25(14-8-22)29-32(28,30-26-15-9-23(10-16-26)20(3)4)31-27-17-11-24(12-18-27)21(5)6/h7-21H,1-6H3</t>
  </si>
  <si>
    <t>ANVREEJNGJMLOV-UHFFFAOYSA-N</t>
  </si>
  <si>
    <t>68937-41-7</t>
  </si>
  <si>
    <t>DTXSID80858783</t>
  </si>
  <si>
    <t>REPR-STOT RE</t>
  </si>
  <si>
    <t>tetrabromobisphenol-a;2,2-bis(4-hydroxy-3,5-dibromophenyl)propane;phenol, 4,4'-(1-methylethylidene)bis[2,6-dibromo-;3,3',5,5'-tetrabromobisphenol a;4,4'-isopropylidenebis (2,6-dibromophenol);4,4'-isopropylidenebis(2,6-dibromophenol);phenol, 4,4 -(1-methylethylidene)bis[2,6-dibromo-;phenol, 4,4’-(1-methylethylidene)bis[2,6-dibromo-;2,2',6,6'-tetrabromo-4,4'-isopropylidenediphenol;4,4'-propane-2,2-diylbis(2,6-dibromophenol);4,4'-(1-methylethylidene)bis[2,6-dibromophenol];phenol, 4,4'-(1-methylethylidene)bis 2,6-dibromo-;phenol, 4,4'-isopropylidenebisХ2,6-dibromo-;phenol, 4,4'-(1-methylethylidene)bisХ2,6-dibromo-;3,3',5,5'-tetrabromo bisphenol a;3,3'5,5'-tetrabromobisphenol;tetrabromobisphenol a;4,4’-isopropylidenebis(2,6-dibromophenol);3,3',5,5'-tetrabromobisphenol a (tetrabromobisphenol a) (phenol, 4,4'-(1-methylethylidene)bis[2,6-dibromo-) (tbbpa);phenol, 4,4'-isopropylidenebiso2,6-dibromo-;phenol, 4,4'-(1-methylethylidene)biso2,6-dibromo-</t>
  </si>
  <si>
    <t>CC(C)(c1cc(Br)c(O)c(Br)c1)c1cc(Br)c(O)c(Br)c1</t>
  </si>
  <si>
    <t>C15H12Br4O2</t>
  </si>
  <si>
    <t>InChI=1S/C15H12Br4O2/c1-15(2,7-3-9(16)13(20)10(17)4-7)8-5-11(18)14(21)12(19)6-8/h3-6,20-21H,1-2H3</t>
  </si>
  <si>
    <t>VEORPZCZECFIRK-UHFFFAOYSA-N</t>
  </si>
  <si>
    <t>79-94-7</t>
  </si>
  <si>
    <t>DTXSID1026081</t>
  </si>
  <si>
    <t>EFSAOpenFoodTox, PACT List, CORAP, EU RAR</t>
  </si>
  <si>
    <t>benzene, 1,1'-methylenebis[4-isocyanato-;4,4'-methylenediphenyl diisocyanate;diphenyl methane diisocyanate;diphenylmethane diisocyanate (mdi);benzene, 1,1'-methylenebis 4-isocyanato-;benzene, 1,1’-methylenebis[4-isocyanato-;1,1'-methanediylbis(4-isocyanatobenzene);isocyanic acid, methylenedi-p-phenylene ester;benzene, 1,1'-methylenebisХ4-isocyanato-;4,4'-diphenylmethane diisocyanate;1,1'-methylenebis(4-isocyanatobenzene);methane, bis(4-isocyanatocyclohexyl)-;1,1'-methylenebis[4-isocyanatobenzene];4,4'-bis(isocyanatophenyl)methane;4,4'-diisocyanatodiphenylmethane;4,4'-mdi;4,4'-methylenebis(isocyanatobenzene);4,4'-methylenebis(phenyl isocyanate);4,4'-methylenedi(phenyl isocyanate);4,4'-methylenedi-p-phenylene diisocyanate;4,4'-methylenediphenylene isocyanate;bis(1,4-isocyanatophenyl)methane;bis(4-isocyanatophenyl)methane;bis(p-isocyanatophenyl)methane;di(4-isocyanatophenyl)methane;diphenylmethane 4,4'-diisocyanate;diphenylmethane diisocyanate;diphenylmethyl diisocyanate;diphenylmethylene diisocyanate;isocyanic acid, diphenylmethylene ester;mdi;methylene diphenyl diisocyanate;methylenebis(4-isocyanatobenzene);methylenebis(4-phenyl isocyanate);methylenebis(4-phenylene isocyanate);methylenebis(p-phenyl isocyanate);methylenebis(p-phenylene isocyanate);methylenebis-p-phenylene diisocyanate;methylenebisphenylene diisocyanate;methylenedi-p-phenylene diisocyanate;methylenedi-p-phenylene isocyanate;p,p'-diphenylmethane diisocyanate;p,p'-methylenebis(phenyl isocyanate);phenylmethane diisocyanate;diphenylmethane-4,4'-diisocyanate;benzene, 1,1'-methylenebis[4-isocyanato- 4,4'-methylenediphenyl diisocyanate diphenyl methane diisocyanate diphenylmethane diisocyanate (mdi) benzene, 1,1'-methylenebis 4-isocyanato- benzene, 1,1’-methylenebis[4-isocyanato- 1,1'-methanediylbis(4-isocyanatobenzene) isocyanic acid, methylenedi-p-phenylene ester benzene, 1,1'-methylenebisХ4-isocyanato- 4,4'-diphenylmethane diisocyanate 1,1'-methylenebis(4-isocyanatobenzene) methane, bis(4-isocyanatocyclohexyl)- 1,1'-methylenebis[4-isocyanatobenzene] 4,4'-bis(isocyanatophenyl)methane 4,4'-diisocyanatodiphenylmethane 4,4'-mdi 4,4'-methylenebis(isocyanatobenzene) 4,4'-methylenebis(phenyl isocyanate) 4,4'-methylenedi(phenyl isocyanate) 4,4'-methylenedi-p-phenylene diisocyanate 4,4'-methylenediphenylene isocyanate bis(1,4-isocyanatophenyl)methane bis(4-isocyanatophenyl)methane bis(p-isocyanatophenyl)methane di(4-isocyanatophenyl)methane diphenylmethane 4,4'-diisocyanate diphenylmethane diisocyanate diphenylmethyl diisocyanate diphenylmethylene diisocyanate isocyanic acid, diphenylmethylene ester mdi methylene diphenyl diisocyanate methylenebis(4-isocyanatobenzene) methylenebis(4-phenyl isocyanate) methylenebis(4-phenylen%</t>
  </si>
  <si>
    <t>O=C=Nc1ccc(Cc2ccc(N=C=O)cc2)cc1</t>
  </si>
  <si>
    <t>C15H10N2O2</t>
  </si>
  <si>
    <t>InChI=1S/C15H10N2O2/c18-10-16-14-5-1-12(2-6-14)9-13-3-7-15(8-4-13)17-11-19/h1-8H,9H2</t>
  </si>
  <si>
    <t>UPMLOUAZCHDJJD-UHFFFAOYSA-N</t>
  </si>
  <si>
    <t>101-68-8</t>
  </si>
  <si>
    <t>DTXSID7025180</t>
  </si>
  <si>
    <t>RestrictionList, PACT List, CORAP</t>
  </si>
  <si>
    <t>4-nitroaniline;nitroaniline, 4-;nitroaniline, p-;benzenamine, 4-nitro-;p-nitroaniline;4-nitro-phenylamine;4-nitro-aniline;aniline, p-nitro-;4-nitrobenzenamine;4-nitroaniline nitroaniline, 4- nitroaniline, p- benzenamine, 4-nitro- p-nitroaniline 4-nitro-phenylamine 4-nitro-aniline aniline, p-nitro- 4-nitrobenzenamine</t>
  </si>
  <si>
    <t>Nc1ccc(N(=O)=O)cc1</t>
  </si>
  <si>
    <t>C6H6N2O2</t>
  </si>
  <si>
    <t>InChI=1S/C6H6N2O2/c7-5-1-3-6(4-2-5)8(9)10/h1-4H,7H2</t>
  </si>
  <si>
    <t>TYMLOMAKGOJONV-UHFFFAOYSA-N</t>
  </si>
  <si>
    <t>100-01-6</t>
  </si>
  <si>
    <t>DTXSID8020961</t>
  </si>
  <si>
    <t>n,n'-di-sec-butyl-p-phenylenediamine;n,n'-di-s-butyl-p-phenylenediamine;1,4-benzenediamine, n,n’-bis(1-methylpropyl)-;1,4-benzenediamine, n,n'-bis(1-methylpropyl)-;n,n'-di(butan-2-yl)benzene-1,4-diamine;p-phenylenediamine, n,n'-di-sec-butyl-;n,n'-di-sec-butyl-p-phenylene;n,n'-di-sec-butylbenzene-1,4-diamine;n,n'-di-sec-butyl-p-phenylenediamine n,n'-di-s-butyl-p-phenylenediamine 1,4-benzenediamine, n,n’-bis(1-methylpropyl)- 1,4-benzenediamine, n,n'-bis(1-methylpropyl)- n,n'-di(butan-2-yl)benzene-1,4-diamine p-phenylenediamine, n,n'-di-sec-butyl- n,n'-di-sec-butyl-p-phenylene n,n'-di-sec-butylbenzene-1,4-diamine</t>
  </si>
  <si>
    <t>CCC(C)Nc1ccc(NC(C)CC)cc1</t>
  </si>
  <si>
    <t>C14H24N2</t>
  </si>
  <si>
    <t>InChI=1S/C14H24N2/c1-5-11(3)15-13-7-9-14(10-8-13)16-12(4)6-2/h7-12,15-16H,5-6H2,1-4H3</t>
  </si>
  <si>
    <t>FSWDLYNGJBGFJH-UHFFFAOYSA-N</t>
  </si>
  <si>
    <t>101-96-2</t>
  </si>
  <si>
    <t>DTXSID7024956</t>
  </si>
  <si>
    <t>2,5,8,11-tetraoxadodecane;1,2-bis(2-methoxyethoxy)ethane;triethylene glycol dimethyl ether;1,2bis(2methoxyethoxy)ethane;triethylene glycoldimethylether (tegdme);2,5,8,11-tetraoxadodecane 1,2-bis(2-methoxyethoxy)ethane triethylene glycol dimethyl ether 1,2bis(2methoxyethoxy)ethane triethylene glycoldimethylether (tegdme)</t>
  </si>
  <si>
    <t>COCCOCCOCCOC</t>
  </si>
  <si>
    <t>C8H18O4</t>
  </si>
  <si>
    <t>InChI=1S/C8H18O4/c1-9-3-5-11-7-8-12-6-4-10-2/h3-8H2,1-2H3</t>
  </si>
  <si>
    <t>YFNKIDBQEZZDLK-UHFFFAOYSA-N</t>
  </si>
  <si>
    <t>112-49-2</t>
  </si>
  <si>
    <t>DTXSID8026224</t>
  </si>
  <si>
    <t>Candidate List</t>
  </si>
  <si>
    <t>1-butanone, 2-(dimethylamino)-1-[4-(4-morpholinyl)phenyl]-2-(phenylmethyl)-;2-benzyl-2-dimethylamino-4’-morpholinobutyrophenone;2-benzyl-2-dimethylamino-4'-morpholinobutyrophenone;2-benzyl-2-(dimethylamino)-1-(4-morpholinophenyl)-1-butanone;2-benzyl-2-(dimethylamino)-1-(4-morpholinophenyl)butanone-1;2-benzyl-2-(dimethylamino)-1-[4-(4-morpholinyl)phenyl]-1-butanone;2-benzyl-2-n,n-dimethylamino-1-(4-morpholinophenyl)-1-butanone;2-benzyl-2-dimethylamino-1-(4-morpholinophenyl)butanone;cg 25-369;irgacure 369;tk 11-319</t>
  </si>
  <si>
    <t>CCC(Cc1ccccc1)(C(=O)c1ccc(N2CCOCC2)cc1)N(C)C</t>
  </si>
  <si>
    <t>C23H30N2O2</t>
  </si>
  <si>
    <t>InChI=1S/C23H30N2O2/c1-4-23(24(2)3,18-19-8-6-5-7-9-19)22(26)20-10-12-21(13-11-20)25-14-16-27-17-15-25/h5-13H,4,14-18H2,1-3H3</t>
  </si>
  <si>
    <t>UHFFVFAKEGKNAQ-UHFFFAOYSA-N</t>
  </si>
  <si>
    <t>119313-12-1</t>
  </si>
  <si>
    <t>DTXSID5044786</t>
  </si>
  <si>
    <t>YES (Toxicity Score of 10 confirmed)</t>
  </si>
  <si>
    <t>High (Repr. Cat 2 proposed harmonised classification)</t>
  </si>
  <si>
    <t>OTH-YES</t>
  </si>
  <si>
    <t>4-aminophenol (4-hydroxyaniline);phenol, 4-amino-;p-aminophenol;4-amino-phenol;4-hydroxy-aniline;4-aminophenol;aminophenol, p-;phenol, p-amino-;4-aminophenol (4-hydroxyaniline) phenol, 4-amino- p-aminophenol 4-amino-phenol 4-hydroxy-aniline 4-aminophenol aminophenol, p- phenol, p-amino-</t>
  </si>
  <si>
    <t>Nc1ccc(O)cc1</t>
  </si>
  <si>
    <t>C6H7NO</t>
  </si>
  <si>
    <t>InChI=1S/C6H7NO/c7-5-1-3-6(8)4-2-5/h1-4,8H,7H2</t>
  </si>
  <si>
    <t>PLIKAWJENQZMHA-UHFFFAOYSA-N</t>
  </si>
  <si>
    <t>123-30-8</t>
  </si>
  <si>
    <t>DTXSID3024499</t>
  </si>
  <si>
    <t>MUTA</t>
  </si>
  <si>
    <t>retinol acetate;retinol, acetate;retinyl acetate;o~15~-acetylretinoic acid;[(2e,4e,6e,8e)-3,7-dimethyl-9-(2,6,6-trimethylcyclohexen-1-yl)nona-2,4,6,8-tetraenyl] acetate;retinol acetate retinol, acetate retinyl acetate o~15~-acetylretinoic acid [(2e,4e,6e,8e)-3,7-dimethyl-9-(2,6,6-trimethylcyclohexen-1-yl)nona-2,4,6,8-tetraenyl] acetate</t>
  </si>
  <si>
    <t>CC1CCCC(C)(C)C=1C=CC(C)=CC=CC(C)=CC(=O)OC(C)=O</t>
  </si>
  <si>
    <t>C22H30O3</t>
  </si>
  <si>
    <t>InChI=1S/C22H30O3/c1-16(9-7-10-17(2)15-21(24)25-19(4)23)12-13-20-18(3)11-8-14-22(20,5)6/h7,9-10,12-13,15H,8,11,14H2,1-6H3</t>
  </si>
  <si>
    <t>DJYTWZQQWMOATO-UHFFFAOYSA-N</t>
  </si>
  <si>
    <t>127-47-9</t>
  </si>
  <si>
    <t>1-propanethiol, 2,3-bis[(2-mercaptoethyl)thio]-;2,3-bis((2-mercaptoethyl)thio)-1-propanethiol;1-propanethiol, 2,3-bis[(2-mercaptoethyl)thio]- 2,3-bis((2-mercaptoethyl)thio)-1-propanethiol</t>
  </si>
  <si>
    <t>SCCSCC(CS)SCCS</t>
  </si>
  <si>
    <t>C7H16S5</t>
  </si>
  <si>
    <t>InChI=1S/C7H16S5/c8-1-3-11-6-7(5-10)12-4-2-9/h7-10H,1-6H2</t>
  </si>
  <si>
    <t>CEUQYYYUSUCFKP-UHFFFAOYSA-N</t>
  </si>
  <si>
    <t>131538-00-6</t>
  </si>
  <si>
    <t>DTXSID20888943</t>
  </si>
  <si>
    <t>not available</t>
  </si>
  <si>
    <t>2,4-dihydroxybenzophenone;(2,4-dihydroxyphenyl)(phenyl)methanone;benzophenone, 2,4-hydroxy;methanone, (2,4-dihydroxyphenyl)phenyl-;benzophenone, 2,4-dihydroxy-;2,4-dihydroxybenzophenone (methanone, (2,4-dihydroxyphenyl)phenyl-) (4-benzoylbenzene-1,3-diol);(2,4-dihydroxyphenyl)phenylmethanone;2,4-dihydroxybenzophenone (2,4-dihydroxyphenyl)(phenyl)methanone benzophenone, 2,4-hydroxy methanone, (2,4-dihydroxyphenyl)phenyl- benzophenone, 2,4-dihydroxy- 2,4-dihydroxybenzophenone (methanone, (2,4-dihydroxyphenyl)phenyl-) (4-benzoylbenzene-1,3-diol) (2,4-dihydroxyphenyl)phenylmethanone</t>
  </si>
  <si>
    <t>Oc1ccc(C(=O)c2ccccc2)c(O)c1</t>
  </si>
  <si>
    <t>C13H10O3</t>
  </si>
  <si>
    <t>InChI=1S/C13H10O3/c14-10-6-7-11(12(15)8-10)13(16)9-4-2-1-3-5-9/h1-8,14-15H</t>
  </si>
  <si>
    <t>ZXDDPOHVAMWLBH-UHFFFAOYSA-N</t>
  </si>
  <si>
    <t>131-56-6</t>
  </si>
  <si>
    <t>DTXSID8022406</t>
  </si>
  <si>
    <t>PACT List</t>
  </si>
  <si>
    <t>INDIV</t>
  </si>
  <si>
    <t>2,5,8,11,14-pentaoxapentadecane;bis(2-(2-methoxyethoxy)ethyl) ether;2,5,8,11,14-pentaoxapentadecane bis(2-(2-methoxyethoxy)ethyl) ether</t>
  </si>
  <si>
    <t>COCCOCCOCCOCCOC</t>
  </si>
  <si>
    <t>C10H22O5</t>
  </si>
  <si>
    <t>InChI=1S/C10H22O5/c1-11-3-5-13-7-9-15-10-8-14-6-4-12-2/h3-10H2,1-2H3</t>
  </si>
  <si>
    <t>ZUHZGEOKBKGPSW-UHFFFAOYSA-N</t>
  </si>
  <si>
    <t>143-24-8</t>
  </si>
  <si>
    <t>DTXSID7044396</t>
  </si>
  <si>
    <t>4h-3,1-benzoxazin-4-one, 2,2'- (1,4-phenylene)bis-;4h-3,1-benzoxazin-4-one, 2,2'-(1,4-phenylene)bis-;2,2-(1,4-phenylene)bis((4h-3,1-benzoxazine-4-one);2,2'-(1,4-phenylene)bis-(4h-3,1-benzoxazin-4-one);4h-3,1-benzoxazin-4-one, 2,2'- (1,4-phenylene)bis- 4h-3,1-benzoxazin-4-one, 2,2'-(1,4-phenylene)bis- 2,2-(1,4-phenylene)bis((4h-3,1-benzoxazine-4-one) 2,2'-(1,4-phenylene)bis-(4h-3,1-benzoxazin-4-one)</t>
  </si>
  <si>
    <t>O=C1c2ccccc2N=C(c2ccc(C3=Nc4ccccc4C(=O)O3)cc2)O1</t>
  </si>
  <si>
    <t>C22H12N2O4</t>
  </si>
  <si>
    <t>InChI=1S/C22H12N2O4/c25-21-15-5-1-3-7-17(15)23-19(27-21)13-9-11-14(12-10-13)20-24-18-8-4-2-6-16(18)22(26)28-20/h1-12H</t>
  </si>
  <si>
    <t>BBITXNWQALLODC-UHFFFAOYSA-N</t>
  </si>
  <si>
    <t>18600-59-4</t>
  </si>
  <si>
    <t>DTXSID40864845</t>
  </si>
  <si>
    <t>phosphorothioic acid, o,o,o-triphenyl esters, tert-bu derivs;phosphorothioic acid, o,o,o-triphenyl esters, tert-bu derivs.;a mixture of: triphenylthiophosphate and tertiary butylated phenyl derivatives;reaction mass of: triphenylthiophosphate and tertiary butylated phenyl derivatives;tka 40116;phosphorothioic acid, o,o,o-triphenyl esters, tert-bu derivs phosphorothioic acid, o,o,o-triphenyl esters, tert-bu derivs. a mixture of: triphenylthiophosphate and tertiary butylated phenyl derivatives reaction mass of: triphenylthiophosphate and tertiary butylated phenyl derivatives tka 40116</t>
  </si>
  <si>
    <t>CC(C)(C)c1cccc(OP(=S)(Oc2ccccc2)Oc2ccccc2)c1</t>
  </si>
  <si>
    <t>C22H23O3PS</t>
  </si>
  <si>
    <t>InChI=1S/C22H23O3PS/c1-22(2,3)18-11-10-16-21(17-18)25-26(27,23-19-12-6-4-7-13-19)24-20-14-8-5-9-15-20/h4-17H,1-3H3</t>
  </si>
  <si>
    <t>ATEDZYPNONNYFN-UHFFFAOYSA-N</t>
  </si>
  <si>
    <t>192268-65-8</t>
  </si>
  <si>
    <t>phenol, (1,1-dimethylethyl)-4-methoxy-;butylated hydroxyanisole;2-tert-butyl-4-methoxyphenol;butylated hydroxyanisol (bha);tert-butyl-4-methoxyphenol;1,1-dimethylethyl-4-methoxyphenol;phenol, (1,1-dimethylethyl)-4-methoxy- butylated hydroxyanisole 2-tert-butyl-4-methoxyphenol butylated hydroxyanisol (bha) tert-butyl-4-methoxyphenol 1,1-dimethylethyl-4-methoxyphenol</t>
  </si>
  <si>
    <t>CC(C)(C)c1cc(OC)ccc1O</t>
  </si>
  <si>
    <t>C11H16O2</t>
  </si>
  <si>
    <t>InChI=1S/C11H16O2/c1-11(2,3)9-7-8(13-4)5-6-10(9)12/h5-7,12H,1-4H3</t>
  </si>
  <si>
    <t>MRBKEAMVRSLQPH-UHFFFAOYSA-N</t>
  </si>
  <si>
    <t>25013-16-5</t>
  </si>
  <si>
    <t>DTXSID7040788</t>
  </si>
  <si>
    <t>EFSAOpenFoodTox, PACT List, CORAP</t>
  </si>
  <si>
    <t>phenol, dimethyl-, 1,1',1''-phosphate;dimethylphenol phosphate (3:1);phenol, dimethyl-, phosphate (3:1);2,3-dimethylphenyl 2,4-dimethylphenyl 3,5-dimethylphenyl phosphate;phenol, dimethyl-, 1,1',1''-phosphate dimethylphenol phosphate (3:1) phenol, dimethyl-, phosphate (3:1) 2,3-dimethylphenyl 2,4-dimethylphenyl 3,5-dimethylphenyl phosphate</t>
  </si>
  <si>
    <t>Cc1cccc(OP(=O)(Oc2ccc(C)cc2C)Oc2cc(C)cc(C)c2)c1C</t>
  </si>
  <si>
    <t>C24H27O4P</t>
  </si>
  <si>
    <t>InChI=1S/C24H27O4P/c1-16-10-11-23(20(5)13-16)27-29(25,26-22-14-17(2)12-18(3)15-22)28-24-9-7-8-19(4)21(24)6/h7-15H,1-6H3</t>
  </si>
  <si>
    <t>YFJYOZDIJVHPAU-UHFFFAOYSA-N</t>
  </si>
  <si>
    <t>25155-23-1</t>
  </si>
  <si>
    <t>Candidate List, PACT List, CORAP</t>
  </si>
  <si>
    <t>chloral hydrate;2,2,2-trichloro-1,1-ethanediol;1,1-ethanediol, 2,2,2-trichloro-;choral hydrate;2,2,2-trichloroethane-1,1-diol;2,2,2trichloroethane1,1diol</t>
  </si>
  <si>
    <t>OC(O)C(Cl)(Cl)Cl</t>
  </si>
  <si>
    <t>C2H3Cl3O2</t>
  </si>
  <si>
    <t>InChI=1S/C2H3Cl3O2/c3-2(4,5)1(6)7/h1,6-7H</t>
  </si>
  <si>
    <t>RNFNDJAIBTYOQL-UHFFFAOYSA-N</t>
  </si>
  <si>
    <t>302-17-0</t>
  </si>
  <si>
    <t>DTXSID7020261</t>
  </si>
  <si>
    <t>diuron;urea, n'-(3,4-dichlorophenyl)-n,n-dimethyl-;3-(3,4-dichlorophenyl)-1,1-dimethylurea;urea, n-(3,4-dichlorophenyl)-n,n-dimethyl-;urea, n’-(3,4-dichlorophenyl)-n,n-dimethyl-;diuron(iso);n'-(3,4-dichlorophenyl)-n,n-dimethylurea;urea, 3-(3,4-dichlorophenyl)-1,1-dimethyl-;diuron (95);diuron (80);diuron (98.6);diuron (96.8);diuron (urea, n'-(3,4-dichlorophenyl)-n,n-dimethyl-) (3-(3,4-dichlorophenyl)-1,1-dimethylurea);diuron urea, n'-(3,4-dichlorophenyl)-n,n-dimethyl- 3-(3,4-dichlorophenyl)-1,1-dimethylurea urea, n-(3,4-dichlorophenyl)-n,n-dimethyl- urea, n’-(3,4-dichlorophenyl)-n,n-dimethyl- diuron(iso) n'-(3,4-dichlorophenyl)-n,n-dimethylurea urea, 3-(3,4-dichlorophenyl)-1,1-dimethyl- diuron (95) diuron (80) diuron (98.6) diuron (96.8) diuron (urea, n'-(3,4-dichlorophenyl)-n,n-dimethyl-) (3-(3,4-dichlorophenyl)-1,1-dimethylurea)</t>
  </si>
  <si>
    <t>CN(C)C(=O)Nc1ccc(Cl)c(Cl)c1</t>
  </si>
  <si>
    <t>C9H10Cl2N2O</t>
  </si>
  <si>
    <t>InChI=1S/C9H10Cl2N2O/c1-13(2)9(14)12-6-3-4-7(10)8(11)5-6/h3-5H,1-2H3,(H,12,14)</t>
  </si>
  <si>
    <t>XMTQQYYKAHVGBJ-UHFFFAOYSA-N</t>
  </si>
  <si>
    <t>330-54-1</t>
  </si>
  <si>
    <t>DTXSID0020446</t>
  </si>
  <si>
    <t>EFSAOpenFoodTox, PACT List, CORAP, Biocides</t>
  </si>
  <si>
    <t>n-ethyl-n-[2-[1-(2-methylpropoxy)ethoxy]ethyl]-4-(phenylazo)aniline;n-ethyl-n-{2-[1-(2-methylpropoxy)ethoxy]ethyl}-4-(phenyldiazenyl)aniline;benzenamine, n-ethyl-n-[2-[1-(2-methylpropoxy)ethoxy]ethyl]-4-(phenylazo)-;n-ethyl-n-[2-(1-isobutoxyethoxy)ethyl]-4-(phenyldiazenyl)aniline;n-ethyl-n-[2-[1-(2-methylpropoxy)ethoxy]ethyl]-4-(phenylazo)aniline n-ethyl-n-{2-[1-(2-methylpropoxy)ethoxy]ethyl}-4-(phenyldiazenyl)aniline benzenamine, n-ethyl-n-[2-[1-(2-methylpropoxy)ethoxy]ethyl]-4-(phenylazo)- n-ethyl-n-[2-(1-isobutoxyethoxy)ethyl]-4-(phenyldiazenyl)aniline</t>
  </si>
  <si>
    <t>CCN(CCOC(C)OCC(C)C)c1ccc(N=Nc2ccccc2)cc1</t>
  </si>
  <si>
    <t>C22H31N3O2</t>
  </si>
  <si>
    <t>InChI=1S/C22H31N3O2/c1-5-25(15-16-26-19(4)27-17-18(2)3)22-13-11-21(12-14-22)24-23-20-9-7-6-8-10-20/h6-14,18-19H,5,15-17H2,1-4H3</t>
  </si>
  <si>
    <t>BATVZJPOLFSGTD-UHFFFAOYSA-N</t>
  </si>
  <si>
    <t>34432-92-3</t>
  </si>
  <si>
    <t>butanamide, n-(4-chloro-2,5-dimethoxyphenyl)-3-oxo-;4'-chloro-2',5'-dimethoxyacetoacetanilide;n-(4-chloro-2,5-dimethoxyphenyl)-3-oxobutanamide;acetoacetanilide, 4'-chloro-2',5'-dimethoxy-;naphtol as irg;butanamide, n-(4-chloro-2,5-dimethoxyphenyl)-3-oxo;butanamide, n-(4-chloro-2,5-dimethoxyphenyl)-3-oxo- 4'-chloro-2',5'-dimethoxyacetoacetanilide n-(4-chloro-2,5-dimethoxyphenyl)-3-oxobutanamide acetoacetanilide, 4'-chloro-2',5'-dimethoxy- naphtol as irg butanamide, n-(4-chloro-2,5-dimethoxyphenyl)-3-oxo</t>
  </si>
  <si>
    <t>CC(=O)CC(=O)Nc1cc(OC)c(Cl)cc1OC</t>
  </si>
  <si>
    <t>C12H14ClNO4</t>
  </si>
  <si>
    <t>InChI=1S/C12H14ClNO4/c1-7(15)4-12(16)14-9-6-10(17-2)8(13)5-11(9)18-3/h5-6H,4H2,1-3H3,(H,14,16)</t>
  </si>
  <si>
    <t>MOUVJGIRLPZEES-UHFFFAOYSA-N</t>
  </si>
  <si>
    <t>4433-79-8</t>
  </si>
  <si>
    <t>DTXSID5029265</t>
  </si>
  <si>
    <t>4,4'-bis(dimethylamino)-4''-(methylamino)trityl alcohol;bis[4-(dimethylamino)phenyl][4-(methylamino)phenyl]methanol;4,4'-bis(dimethylamino)-4''-(methylamino)trityl alcohol bis[4-(dimethylamino)phenyl][4-(methylamino)phenyl]methanol</t>
  </si>
  <si>
    <t>CNc1ccc(C(O)(c2ccc(N(C)C)cc2)c2ccc(N(C)C)cc2)cc1</t>
  </si>
  <si>
    <t>C24H29N3O</t>
  </si>
  <si>
    <t>InChI=1S/C24H29N3O/c1-25-21-12-6-18(7-13-21)24(28,19-8-14-22(15-9-19)26(2)3)20-10-16-23(17-11-20)27(4)5/h6-17,25,28H,1-5H3</t>
  </si>
  <si>
    <t>MAGJOSJRYKEYAZ-UHFFFAOYSA-N</t>
  </si>
  <si>
    <t>561-41-1</t>
  </si>
  <si>
    <t>DTXSID00204642</t>
  </si>
  <si>
    <t>2-naphthalenamine, n-(2-ethylhexyl)-1-[[2-methyl-4-[(2-methylphenyl)azo]phenyl]azo]-;n-(2-ethylhexyl)-1-[[2-methyl-4-[(2-methylphenyl)azo]phenyl]azo]naphthalen-1-amine;n-(2-ethylhexyl)-1-({2-methyl-4-[(2-methylphenyl)diazenyl]phenyl}diazenyl)-1,2-dihydronaphthalen-1-amine;2-naphthalenamine, n-(2-ethylhexyl)-1-[[2-methyl-4-[(2-methylphenyl)azo]phenyl]azo]- n-(2-ethylhexyl)-1-[[2-methyl-4-[(2-methylphenyl)azo]phenyl]azo]naphthalen-1-amine n-(2-ethylhexyl)-1-({2-methyl-4-[(2-methylphenyl)diazenyl]phenyl}diazenyl)-1,2-dihydronaphthalen-1-amine</t>
  </si>
  <si>
    <t>CCCCC(CC)CNC1(N=Nc2ccc(N=Nc3ccccc3C)cc2C)CC=Cc2ccccc12</t>
  </si>
  <si>
    <t>C32H39N5</t>
  </si>
  <si>
    <t>InChI=1S/C32H39N5/c1-5-7-14-26(6-2)23-33-32(21-12-16-27-15-9-10-17-29(27)32)37-36-31-20-19-28(22-25(31)4)34-35-30-18-11-8-13-24(30)3/h8-13,15-20,22,26,33H,5-7,14,21,23H2,1-4H3</t>
  </si>
  <si>
    <t>FLVXBOXCODOFIR-UHFFFAOYSA-N</t>
  </si>
  <si>
    <t>56358-09-9</t>
  </si>
  <si>
    <t>triphenylphosphine;phosphine, triphenyl-;triphenylphosphane;triphenyl phosphine;triphenylphosphine phosphine, triphenyl- triphenylphosphane triphenyl phosphine</t>
  </si>
  <si>
    <t>c1ccccc1P(c1ccccc1)c1ccccc1</t>
  </si>
  <si>
    <t>C18H15P</t>
  </si>
  <si>
    <t>InChI=1S/C18H15P/c1-4-10-16(11-5-1)19(17-12-6-2-7-13-17)18-14-8-3-9-15-18/h1-15H</t>
  </si>
  <si>
    <t>RIOQSEWOXXDEQQ-UHFFFAOYSA-N</t>
  </si>
  <si>
    <t>603-35-0</t>
  </si>
  <si>
    <t>DTXSID5026251</t>
  </si>
  <si>
    <t>2 5-diaminotoluene sulphate (ptd)</t>
  </si>
  <si>
    <t>Cc1cc(N)ccc1N</t>
  </si>
  <si>
    <t>C7H10N2</t>
  </si>
  <si>
    <t>InChI=1S/C7H10N2/c1-5-4-6(8)2-3-7(5)9/h2-4H,8-9H2,1H3</t>
  </si>
  <si>
    <t>OBCSAIDCZQSFQH-UHFFFAOYSA-N</t>
  </si>
  <si>
    <t>615-50-9</t>
  </si>
  <si>
    <t>DTXSID6029123</t>
  </si>
  <si>
    <t>2,3-dihydro-2,2-dimethyl-1h-perimidine;perimidine, 2,3-dihydro-2,2-dimethyl;2,3-dihydro-2,2-dimethyl-1h-perimidine perimidine, 2,3-dihydro-2,2-dimethyl</t>
  </si>
  <si>
    <t>CC1(C)Nc2cccc3cccc(c23)N1</t>
  </si>
  <si>
    <t>C13H14N2</t>
  </si>
  <si>
    <t>InChI=1S/C13H14N2/c1-13(2)14-10-7-3-5-9-6-4-8-11(15-13)12(9)10/h3-8,14-15H,1-2H3</t>
  </si>
  <si>
    <t>DETLTZYXZWIXIB-UHFFFAOYSA-N</t>
  </si>
  <si>
    <t>6364-17-6</t>
  </si>
  <si>
    <t>DTXSID0073370</t>
  </si>
  <si>
    <t>1-naphthalenemethanol, ?,?-bis[4-(dimethylamino)phenyl]-4-(phenylamino)-;±,±-bis[4-(dimethylamino)phenyl]-4-(phenylamino)naphthalene-1-methanol;bis[4-(dimethylamino)phenyl][4-(phenylamino)naphthalen-1-yl]methanol;1-naphthalenemethanol, .alpha.,.alpha.-bis[4-(dimethylamino)phenyl]-4-(phenylamino)-;?,?-bis[4-(dimethylamino)phenyl]-4-(phenylamino)naphthalene-1-methanol;1-naphthalenamine, 4- bis 4-(dimethylamino)phenyl methyl -n-phenyl-;(4-anilino-1-naphthyl){bis[4-(dimethylamino)phenyl]}methanol;α,α-bis[4-(dimethylamino)phenyl]-4-(phenylamino)naphthalene-1-methanol;1-naphthalenemethanol, ?,?-bis[4-(dimethylamino) phenyl]-4-(phenylamino)-;1-naphthalenemethanol, ?,?-bis[4-(dimethylamino)phenyl]-4-(phenylamino)- ±,±-bis[4-(dimethylamino)phenyl]-4-(phenylamino)naphthalene-1-methanol bis[4-(dimethylamino)phenyl][4-(phenylamino)naphthalen-1-yl]methanol 1-naphthalenemethanol, .alpha.,.alpha.-bis[4-(dimethylamino)phenyl]-4-(phenylamino)- ?,?-bis[4-(dimethylamino)phenyl]-4-(phenylamino)naphthalene-1-methanol 1-naphthalenamine, 4- bis 4-(dimethylamino)phenyl methyl -n-phenyl- (4-anilino-1-naphthyl){bis[4-(dimethylamino)phenyl]}methanol α,α-bis[4-(dimethylamino)phenyl]-4-(phenylamino)naphthalene-1-methanol 1-naphthalenemethanol, ?,?-bis[4-(dimethylamino) phenyl]-4-(phenylamino)-</t>
  </si>
  <si>
    <t>CN(C)c1ccc(C(O)(c2ccc(N(C)C)cc2)c2ccc(Nc3ccccc3)c3ccccc23)cc1</t>
  </si>
  <si>
    <t>C33H33N3O</t>
  </si>
  <si>
    <t>InChI=1S/C33H33N3O/c1-35(2)27-18-14-24(15-19-27)33(37,25-16-20-28(21-17-25)36(3)4)31-22-23-32(30-13-9-8-12-29(30)31)34-26-10-6-5-7-11-26/h5-23,34,37H,1-4H3</t>
  </si>
  <si>
    <t>WNDULEJVCPEASN-UHFFFAOYSA-N</t>
  </si>
  <si>
    <t>6786-83-0</t>
  </si>
  <si>
    <t>DTXSID4064474</t>
  </si>
  <si>
    <t>CARC-MUTA</t>
  </si>
  <si>
    <t>retinol;retinol, all-trans-;(2e,4e,6e,8e)-3,7-dimethyl-9-(2,6,6-trimethylcyclohexen-1-yl)nona-2,4,6,8-tetraen-1-ol;retinol (all-trans retinol) (vitamin a);3,7-dimethyl-9-(2,6,6-trimethyl-1-cyclohexen-1-yl)-2,4,6,8-nonate-traen-1-ol;retinol retinol, all-trans- (2e,4e,6e,8e)-3,7-dimethyl-9-(2,6,6-trimethylcyclohexen-1-yl)nona-2,4,6,8-tetraen-1-ol retinol (all-trans retinol) (vitamin a) 3,7-dimethyl-9-(2,6,6-trimethyl-1-cyclohexen-1-yl)-2,4,6,8-nonate-traen-1-ol</t>
  </si>
  <si>
    <t>CC1CCCC(C)(C)C=1C=CC(C)=CC=CC(C)=CCO</t>
  </si>
  <si>
    <t>C20H30O</t>
  </si>
  <si>
    <t>InChI=1S/C20H30O/c1-16(8-6-9-17(2)13-15-21)11-12-19-18(3)10-7-14-20(19,4)5/h6,8-9,11-13,21H,7,10,14-15H2,1-5H3</t>
  </si>
  <si>
    <t>FPIPGXGPPPQFEQ-UHFFFAOYSA-N</t>
  </si>
  <si>
    <t>68-26-8</t>
  </si>
  <si>
    <t>EFSAOpenFoodTox, PACT List</t>
  </si>
  <si>
    <t>retinol, propanoate;retinyl propionate;o~15~-propanoylretinoic acid;[(2e,4e,6e,8e)-3,7-dimethyl-9-(2,6,6-trimethylcyclohexen-1-yl)nona-2,4,6,8-tetraenyl] propionate;retinol, propanoate retinyl propionate o~15~-propanoylretinoic acid [(2e,4e,6e,8e)-3,7-dimethyl-9-(2,6,6-trimethylcyclohexen-1-yl)nona-2,4,6,8-tetraenyl] propionate</t>
  </si>
  <si>
    <t>CCC(=O)OC(=O)C=C(C)C=CC=C(C)C=CC1=C(C)CCCC1(C)C</t>
  </si>
  <si>
    <t>C23H32O3</t>
  </si>
  <si>
    <t>InChI=1S/C23H32O3/c1-7-21(24)26-22(25)16-18(3)11-8-10-17(2)13-14-20-19(4)12-9-15-23(20,5)6/h8,10-11,13-14,16H,7,9,12,15H2,1-6H3</t>
  </si>
  <si>
    <t>BGBQHFGPBINJOF-UHFFFAOYSA-N</t>
  </si>
  <si>
    <t>7069-42-3</t>
  </si>
  <si>
    <t>1-propanone, 2-methyl-1-[4-(methylthio)phenyl]-2-(4-morpholinyl)-;1-propanone, 2-methyl-1-[4-(methylthio)phenyl]-2-(4-4-morpholinyl)-;2-methyl-1-(4-methylthiophenyl)-2-morpholinopropan-1-one;2-methyl-1-[4-(methylthio)phenyl]-2-(4-morpholinyl)-1-propanone;2-methyl-1-[4-(methylthio)phenyl]-2-morpholino-1-propanone;2-methyl-1-[4-(methylthio)phenyl]-2-(morpholin-4-yl)propan-1-one;1-propanone, 2-methyl-1-[4-(methylthio)phenyl]-2-(4-morpholinyl)- 1-propanone, 2-methyl-1-[4-(methylthio)phenyl]-2-(4-4-morpholinyl)- 2-methyl-1-(4-methylthiophenyl)-2-morpholinopropan-1-one 2-methyl-1-[4-(methylthio)phenyl]-2-(4-morpholinyl)-1-propanone 2-methyl-1-[4-(methylthio)phenyl]-2-morpholino-1-propanone 2-methyl-1-[4-(methylthio)phenyl]-2-(morpholin-4-yl)propan-1-one</t>
  </si>
  <si>
    <t>CC(C)(C(=O)c1ccc(SC)cc1)N1CCOCC1</t>
  </si>
  <si>
    <t>C15H21NO2S</t>
  </si>
  <si>
    <t>InChI=1S/C15H21NO2S/c1-15(2,16-8-10-18-11-9-16)14(17)12-4-6-13(19-3)7-5-12/h4-7H,8-11H2,1-3H3</t>
  </si>
  <si>
    <t>LWRBVKNFOYUCNP-UHFFFAOYSA-N</t>
  </si>
  <si>
    <t>71868-10-5</t>
  </si>
  <si>
    <t>DTXSID8038857</t>
  </si>
  <si>
    <t>phenolphthalein;phenolpthalein;phenolphthlein;3,3-bis-(4-hydroxy-phenyl)-3h-isobenzofuran-1-one;1(3h)-isobenzofuranone, 3,3-bis(4-hydroxyphenyl)-;3,3-bis(4-hydroxyphenyl)-2-benzofuran-1(3h)-one;3,3bis(4hydroxyphenyl)phthalide (phenolphthalein(inn));van;van   ;phenolphtalein;3,3-bis(4-hydroxyphenyl)-1(3h)-isobenzofuranone;phenolphthalein (3,3-bis(4-hydroxyphenyl)-2-benzofuran-1(3h)-one);phenolphthalein phenolpthalein phenolphthlein 3,3-bis-(4-hydroxy-phenyl)-3h-isobenzofuran-1-one 1(3h)-isobenzofuranone, 3,3-bis(4-hydroxyphenyl)- 3,3-bis(4-hydroxyphenyl)-2-benzofuran-1(3h)-one 3,3bis(4hydroxyphenyl)phthalide (phenolphthalein(inn)) van van    phenolphtalein 3,3-bis(4-hydroxyphenyl)-1(3h)-isobenzofuranone phenolphthalein (3,3-bis(4-hydroxyphenyl)-2-benzofuran-1(3h)-one)</t>
  </si>
  <si>
    <t>Oc1ccc(C2(c3ccc(O)cc3)c3ccccc3C(=O)O2)cc1</t>
  </si>
  <si>
    <t>C20H14O4</t>
  </si>
  <si>
    <t>InChI=1S/C20H14O4/c21-15-9-5-13(6-10-15)20(14-7-11-16(22)12-8-14)18-4-2-1-3-17(18)19(23)24-20/h1-12,21-22H</t>
  </si>
  <si>
    <t>KJFMBFZCATUALV-UHFFFAOYSA-N</t>
  </si>
  <si>
    <t>77-09-8</t>
  </si>
  <si>
    <t>DTXSID0021125</t>
  </si>
  <si>
    <t>CARC-MUTA-REPR</t>
  </si>
  <si>
    <t>o~15~-hexadecanoylretinoic acid</t>
  </si>
  <si>
    <t>CCCCCCCCCCCCCCCC(=O)OC(=O)C=C(C)C=CC=C(C)C=CC1=C(C)CCCC1(C)C</t>
  </si>
  <si>
    <t>C36H58O3</t>
  </si>
  <si>
    <t>InChI=1S/C36H58O3/c1-7-8-9-10-11-12-13-14-15-16-17-18-19-25-34(37)39-35(38)29-31(3)23-20-22-30(2)26-27-33-32(4)24-21-28-36(33,5)6/h20,22-23,26-27,29H,7-19,21,24-25,28H2,1-6H3</t>
  </si>
  <si>
    <t>SLCSFDSJAUMVCI-UHFFFAOYSA-N</t>
  </si>
  <si>
    <t>79-81-2</t>
  </si>
  <si>
    <t>9,10-anthraquinone;9,10-anthracenedione;anthraquinone;anthracene-9,10-dione;9,10-anthraquinone 9,10-anthracenedione anthraquinone anthracene-9,10-dione</t>
  </si>
  <si>
    <t>O=C1c2ccccc2C(=O)c2ccccc12</t>
  </si>
  <si>
    <t>C14H8O2</t>
  </si>
  <si>
    <t>InChI=1S/C14H8O2/c15-13-9-5-1-2-6-10(9)14(16)12-8-4-3-7-11(12)13/h1-8H</t>
  </si>
  <si>
    <t>RZVHIXYEVGDQDX-UHFFFAOYSA-N</t>
  </si>
  <si>
    <t>84-65-1</t>
  </si>
  <si>
    <t>DTXSID3020095</t>
  </si>
  <si>
    <t>1-(n-phenylamino) naphthalene;1-naphthalenamine, n-phenyl-;n-phenyl-1-naphthylamine;phenyl-alpha-naphthylamine;n-1-naphthylaniline;n-phenylnaphthalen-1-amine;1-naphthylamine, n-phenyl-;1-(n-phenylamino) naphthalene 1-naphthalenamine, n-phenyl- n-phenyl-1-naphthylamine phenyl-alpha-naphthylamine n-1-naphthylaniline n-phenylnaphthalen-1-amine 1-naphthylamine, n-phenyl-</t>
  </si>
  <si>
    <t>c1ccccc1Nc1cccc2ccccc12</t>
  </si>
  <si>
    <t>C16H13N</t>
  </si>
  <si>
    <t>InChI=1S/C16H13N/c1-2-9-14(10-3-1)17-16-12-6-8-13-7-4-5-11-15(13)16/h1-12,17H</t>
  </si>
  <si>
    <t>XQVWYOYUZDUNRW-UHFFFAOYSA-N</t>
  </si>
  <si>
    <t>90-30-2</t>
  </si>
  <si>
    <t>DTXSID2025892</t>
  </si>
  <si>
    <t>1,2,3-propanetriol, glycidyl ethers;glycerol, polymer with 1-chloro-2,3-epoxypropane;ge 100;1,2,3-propanetriol, glycidyl ethers glycerol, polymer with 1-chloro-2,3-epoxypropane ge 100</t>
  </si>
  <si>
    <t>C(C1CO1)OCC(COCC1CO1)OCC1CO1</t>
  </si>
  <si>
    <t>C12H20O6</t>
  </si>
  <si>
    <t>InChI=1S/C12H20O6/c1(13-3-10-5-16-10)9(15-7-12-8-18-12)2-14-4-11-6-17-11/h9-12H,1-8H2</t>
  </si>
  <si>
    <t>SYEWHONLFGZGLK-UHFFFAOYSA-N</t>
  </si>
  <si>
    <t>90529-77-4</t>
  </si>
  <si>
    <t>DTXSID00884584</t>
  </si>
  <si>
    <t>MUTA-REPR</t>
  </si>
  <si>
    <t>phenol, 2,2'-((1-methyl-1,2-ethanediyl)bis(nitri;phenol, 2,2’-[(1-methyl-1,2-ethanediyl)bis(nitrilomethylidyne)]bis-;±,±'-propylenedinitrilodi-o-cresol;2,2'-[propane-1,2-diylbis(nitrilomethylylidene)]diphenol;phenol, 2,2'-[(1-methyl-1,2-ethanediyl)bis(nitrilomethylidyne)]bis-;?,?'-propylenedinitrilodi-o-cresol;phenol, 2,2'- (1-methyl-1,2-ethanediyl)bis(nitrilomethylidyne) bis-;o-cresol, .alpha.,.alpha.'-(propylenedinitrilo)di-;phenol, 2,2'-Х(1-methyl-1,2-ethanediyl)bis(nitrilomethylidyne)еbis-;α,α'-propylenedinitrilodi-o-cresol;phenol, 2,2'-[(1-methyl-1,2-ethanediyl) bis(nitrilomethylidyne)]bis-;n,n'-disalicylidene-1,2-diaminopropane (.alpha.,.alpha.'-(propylenedinitrilo)di-o-cresol);phenol, 2,2'-((1-methyl-1,2-ethanediyl)bis(nitrilomethylidyne))bis-;phenol, 2,2'-((1-methyl-1,2-ethanediyl)bis(nitri phenol, 2,2’-[(1-methyl-1,2-ethanediyl)bis(nitrilomethylidyne)]bis- ±,±'-propylenedinitrilodi-o-cresol 2,2'-[propane-1,2-diylbis(nitrilomethylylidene)]diphenol phenol, 2,2'-[(1-methyl-1,2-ethanediyl)bis(nitrilomethylidyne)]bis- ?,?'-propylenedinitrilodi-o-cresol phenol, 2,2'- (1-methyl-1,2-ethanediyl)bis(nitrilomethylidyne) bis- o-cresol, .alpha.,.alpha.'-(propylenedinitrilo)di- phenol, 2,2'-Х(1-methyl-1,2-ethanediyl)bis(nitrilomethylidyne)еbis- α,α'-propylenedinitrilodi-o-cresol phenol, 2,2'-[(1-methyl-1,2-ethanediyl) bis(nitrilomethylidyne)]bis- n,n'-disalicylidene-1,2-diaminopropane (.alpha.,.alpha.'-(propylenedinitrilo)di-o-cresol) phenol, 2,2'-((1-methyl-1,2-ethanediyl)bis(nitrilomethylidyne))bis-</t>
  </si>
  <si>
    <t>CC(CN=Cc1ccccc1O)N=Cc1ccccc1O</t>
  </si>
  <si>
    <t>C17H18N2O2</t>
  </si>
  <si>
    <t>InChI=1S/C17H18N2O2/c1-13(19-12-15-7-3-5-9-17(15)21)10-18-11-14-6-2-4-8-16(14)20/h2-9,11-13,20-21H,10H2,1H3</t>
  </si>
  <si>
    <t>RURPJGZXBHYNEM-UHFFFAOYSA-N</t>
  </si>
  <si>
    <t>94-91-7</t>
  </si>
  <si>
    <t>2,5-diaminotoluene;2-methyl-p-phenylenediamine;toluene-2,5-diamine;1,4-benzenediamine, 2-methyl-;2-methylbenzene-1,4-diamine;2-methyl-1,4-benzenediamine;toluylendiamine;2-methyl-benzene-1,4-diamine;2,5-diaminotoluene 2-methyl-p-phenylenediamine toluene-2,5-diamine 1,4-benzenediamine, 2-methyl- 2-methylbenzene-1,4-diamine 2-methyl-1,4-benzenediamine toluylendiamine 2-methyl-benzene-1,4-diamine</t>
  </si>
  <si>
    <t>95-70-5</t>
  </si>
  <si>
    <t>9,10-anthracenedione, 1,4-bis(butylamino)-;1,4-bis(butylamino)anthraquinone;1,4-bis(butylamino)anthracene-9,10-dione;colouringagentci61554(solventblue35);anthraquinone, 1,4-bis(butylamino)-</t>
  </si>
  <si>
    <t>CCCCNc1ccc(NCCCC)c2c1C(=O)c1ccccc1C2=O</t>
  </si>
  <si>
    <t>C22H26N2O2</t>
  </si>
  <si>
    <t>InChI=1S/C22H26N2O2/c1-3-5-13-23-17-11-12-18(24-14-6-4-2)20-19(17)21(25)15-9-7-8-10-16(15)22(20)26/h7-12,23-24H,3-6,13-14H2,1-2H3</t>
  </si>
  <si>
    <t>OCQDPIXQTSYZJL-UHFFFAOYSA-N</t>
  </si>
  <si>
    <t>17354-14-2</t>
  </si>
  <si>
    <t>DTXSID5044605</t>
  </si>
  <si>
    <t>1,3,5-triazine-2,4,6(1h,3h,5h)-trione, compd. with 1,3,5-triazine-2,4,6-triamine (1:1)</t>
  </si>
  <si>
    <t>37640-57-6</t>
  </si>
  <si>
    <t>2,4'-methylenediphenyl diisocyanate;benzene, 1-isocyanato-2-[(4-isocyanatophenyl)methyl]-;o-(p-isocyanatobenzyl)phenyl isocyanate;1-isocyanato-2-(4-isocyanatobenzyl)benzene;benzene, 1-isocyanato-2- (4-isocyanatophenyl)methyl -;isocyanic acid, diester with 2,4'-methylenediphenol;benzene, 1-isocyanato-2-Х(4-isocyanatophenyl)methylе-;2,4'-methylenediphenyl diisocyanate benzene, 1-isocyanato-2-[(4-isocyanatophenyl)methyl]- o-(p-isocyanatobenzyl)phenyl isocyanate 1-isocyanato-2-(4-isocyanatobenzyl)benzene benzene, 1-isocyanato-2- (4-isocyanatophenyl)methyl - isocyanic acid, diester with 2,4'-methylenediphenol benzene, 1-isocyanato-2-Х(4-isocyanatophenyl)methylе-</t>
  </si>
  <si>
    <t>O=C=Nc1ccccc1Cc1ccc(N=C=O)cc1</t>
  </si>
  <si>
    <t>InChI=1S/C15H10N2O2/c18-10-16-14-7-5-12(6-8-14)9-13-3-1-2-4-15(13)17-11-19/h1-8H,9H2</t>
  </si>
  <si>
    <t>LFSYUSUFCBOHGU-UHFFFAOYSA-N</t>
  </si>
  <si>
    <t>5873-54-1</t>
  </si>
  <si>
    <t>DTXSID9027607</t>
  </si>
  <si>
    <t>RestrictionList, PACT List</t>
  </si>
  <si>
    <t>4-acetamidophenol (4-hydroxyacetanilide);paracetamol;acetaminophen;acetaminophen [paracetamol];n-(4-hydroxy-phenyl)-acetamide;acetamide, n-(4-hydroxyphenyl);acetamide, n-(4-hydroxyphenyl)-;n-(4-hydroxyphenyl)acetamide;acetanilide, 4'-hydroxy-;4-acetamidophenol;4-hydroxyacetanilide;apap;4-acetamidophenol (4-hydroxyacetanilide) paracetamol acetaminophen acetaminophen [paracetamol] n-(4-hydroxy-phenyl)-acetamide acetamide, n-(4-hydroxyphenyl) acetamide, n-(4-hydroxyphenyl)- n-(4-hydroxyphenyl)acetamide acetanilide, 4'-hydroxy- 4-acetamidophenol 4-hydroxyacetanilide apap</t>
  </si>
  <si>
    <t>CC(=O)Nc1ccc(O)cc1</t>
  </si>
  <si>
    <t>C8H9NO2</t>
  </si>
  <si>
    <t>InChI=1S/C8H9NO2/c1-6(10)9-7-2-4-8(11)5-3-7/h2-5,11H,1H3,(H,9,10)</t>
  </si>
  <si>
    <t>RZVAJINKPMORJF-UHFFFAOYSA-N</t>
  </si>
  <si>
    <t>103-90-2</t>
  </si>
  <si>
    <t>DTXSID2020006</t>
  </si>
  <si>
    <t>CARC-MUTA-STOT RE</t>
  </si>
  <si>
    <t>benzene, 1,1’-methylenebis[2-isocyanato-;2,2'-methylenediphenyl diisocyanate;1,1'-methanediylbis(2-isocyanatobenzene);benzene, 1,1'-methylenebis[2-isocyanato-;benzene, 1,1'-methylenebis 2-isocyanato-;isocyanic acid, methylenedi-o-phenylene ester;benzene, 1,1'-methylenebisХ2-isocyanato-;benzene, 1,1'-methylenebis(2-isocyanato-;1,1'-methylenebis(2-isocyanatobenzene);2,2'-diphenylmethane diisocyanate;2,2'-mdi   /  2,2-mdi   /   mdi 22;benzene, 1,1’-methylenebis[2-isocyanato- 2,2'-methylenediphenyl diisocyanate 1,1'-methanediylbis(2-isocyanatobenzene) benzene, 1,1'-methylenebis[2-isocyanato- benzene, 1,1'-methylenebis 2-isocyanato- isocyanic acid, methylenedi-o-phenylene ester benzene, 1,1'-methylenebisХ2-isocyanato- benzene, 1,1'-methylenebis(2-isocyanato- 1,1'-methylenebis(2-isocyanatobenzene) 2,2'-diphenylmethane diisocyanate 2,2'-mdi   /  2,2-mdi   /   mdi 22</t>
  </si>
  <si>
    <t>O=C=Nc1ccccc1Cc1ccccc1N=C=O</t>
  </si>
  <si>
    <t>InChI=1S/C15H10N2O2/c18-10-16-14-7-3-1-5-12(14)9-13-6-2-4-8-15(13)17-11-19/h1-8H,9H2</t>
  </si>
  <si>
    <t>JIABEENURMZTTI-UHFFFAOYSA-N</t>
  </si>
  <si>
    <t>2536-05-2</t>
  </si>
  <si>
    <t>DTXSID90883107</t>
  </si>
  <si>
    <t>RestrictionList</t>
  </si>
  <si>
    <t>2-chloroaniline;3,3'-dichloro-4,4'-diaminodiphenylmethane;4,4'-methylenebis(2-chloroaniline);benzenamine, 4,4'-methylenebis[2-chloro-;4,4'-methylene-bis(2-chloroaniline);4,4'-methylenebis(2-chlorobenzenamine);benzenamine, 4,4-methylenebis[2-chloro-;benzenamine, 4,4’-methylenebis[2-chloro-;4,4'-methylenebis[2-chloroaniline];benzenamine, 4,4'-methylenebis 2-chloro-;aniline, 4,4'-methylenebisХ2-chloro-;benzenamine, 4,4'-methylenebisХ2-chloro-;methylenebis(chloroaniline);4,4´-methylenebis(2-chloroaniline);aniline, 4,4'-methylenebis(2-chloro- (8ci);2-chloroaniline 3,3'-dichloro-4,4'-diaminodiphenylmethane 4,4'-methylenebis(2-chloroaniline) benzenamine, 4,4'-methylenebis[2-chloro- 4,4'-methylene-bis(2-chloroaniline) 4,4'-methylenebis(2-chlorobenzenamine) benzenamine, 4,4-methylenebis[2-chloro- benzenamine, 4,4’-methylenebis[2-chloro- 4,4'-methylenebis[2-chloroaniline] benzenamine, 4,4'-methylenebis 2-chloro- aniline, 4,4'-methylenebisХ2-chloro- benzenamine, 4,4'-methylenebisХ2-chloro- methylenebis(chloroaniline) 4,4´-methylenebis(2-chloroaniline) aniline, 4,4'-methylenebis(2-chloro- (8ci)</t>
  </si>
  <si>
    <t>Nc1ccc(Cc2ccc(N)c(Cl)c2)cc1Cl</t>
  </si>
  <si>
    <t>C13H12Cl2N2</t>
  </si>
  <si>
    <t>InChI=1S/C13H12Cl2N2/c14-10-6-8(1-3-12(10)16)5-9-2-4-13(17)11(15)7-9/h1-4,6-7H,5,16-17H2</t>
  </si>
  <si>
    <t>IBOFVQJTBBUKMU-UHFFFAOYSA-N</t>
  </si>
  <si>
    <t>101-14-4</t>
  </si>
  <si>
    <t>DTXSID5020865</t>
  </si>
  <si>
    <t>Candidate List, AuthorisationList</t>
  </si>
  <si>
    <t>hexahydro-1,3,5-trinitro-1,3,5-triazine (rdx);hexahydro-1,3,5-trinitro-1,3,5-triazine;1,3,5-triazine, hexahydro-1,3,5-trinitro- (rdx);1,3,5,-trinitrohexahydro-1,3,5-triazine;1,3,5-triazine, hexahydro-1,3,5-trinitro-;perhydro-1,3,5-trinitro-1,3,5-triazine;rdx;1,3,5-trinitro-1,3,5-triazinane;hexahydro-1,3,5-trinitro-1,2,3-triazine;s-triazine, hexahydro-1,3,5-trinitro-;cyclonite;1,3,5-trinitro-1,3,5-triazacyclohexane;cyclotriméthylène-trinitramine;hexahydro-1,3,5-trinitro-1,3,5-triazine (rdx) hexahydro-1,3,5-trinitro-1,3,5-triazine 1,3,5-triazine, hexahydro-1,3,5-trinitro- (rdx) 1,3,5,-trinitrohexahydro-1,3,5-triazine 1,3,5-triazine, hexahydro-1,3,5-trinitro- perhydro-1,3,5-trinitro-1,3,5-triazine rdx 1,3,5-trinitro-1,3,5-triazinane hexahydro-1,3,5-trinitro-1,2,3-triazine s-triazine, hexahydro-1,3,5-trinitro- cyclonite 1,3,5-trinitro-1,3,5-triazacyclohexane cyclotriméthylène-trinitramine</t>
  </si>
  <si>
    <t>O=N(=O)N1CN(N(=O)=O)CN(N(=O)=O)C1</t>
  </si>
  <si>
    <t>C3H6N6O6</t>
  </si>
  <si>
    <t>InChI=1S/C3H6N6O6/c10-7(11)4-1-5(8(12)13)3-6(2-4)9(14)15/h1-3H2</t>
  </si>
  <si>
    <t>XTFIVUDBNACUBN-UHFFFAOYSA-N</t>
  </si>
  <si>
    <t>121-82-4</t>
  </si>
  <si>
    <t>DTXSID9024142</t>
  </si>
  <si>
    <t>benzenesulfonic acid, 4,4'-oxybis-, 1,1'-dihydrazide;4,4'-oxybis(benzenesulfonylhydrazide);benzenesulfonic acid, 4,4’-oxybis-, dihydrazide;4,4'-oxydi(benzenesulphonohydrazide);benzenesulfonic acid, 4,4'-oxybis-, dihydrazide;4,4'-oxydibenzenesulfonohydrazide;benzenesulfonic acid, 4,4'-oxydi-, dihydrazide;p,p'-oxybis(benzenesulfonyl hydrazide);benzenesulfonic acid, 4,4'-oxybis-, 1,1'-dihydrazide 4,4'-oxybis(benzenesulfonylhydrazide) benzenesulfonic acid, 4,4’-oxybis-, dihydrazide 4,4'-oxydi(benzenesulphonohydrazide) benzenesulfonic acid, 4,4'-oxybis-, dihydrazide 4,4'-oxydibenzenesulfonohydrazide benzenesulfonic acid, 4,4'-oxydi-, dihydrazide p,p'-oxybis(benzenesulfonyl hydrazide)</t>
  </si>
  <si>
    <t>NNS(=O)(=O)c1ccc(Oc2ccc(S(=O)(=O)NN)cc2)cc1</t>
  </si>
  <si>
    <t>C12H14N4O5S2</t>
  </si>
  <si>
    <t>InChI=1S/C12H14N4O5S2/c13-15-22(17,18)11-5-1-9(2-6-11)21-10-3-7-12(8-4-10)23(19,20)16-14/h1-8,15-16H,13-14H2</t>
  </si>
  <si>
    <t>NBOCQTNZUPTTEI-UHFFFAOYSA-N</t>
  </si>
  <si>
    <t>80-51-3</t>
  </si>
  <si>
    <t>DTXSID7026499</t>
  </si>
  <si>
    <t>peroxide, bis(2,4-dichlorobenzoyl);bis(2,4-dichlorobenzoyl) peroxide;bis(2,4-dichlorophenyl)peroxyanhydride;peroxide, bis(2,4-dichlorobenzoyl) bis(2,4-dichlorobenzoyl) peroxide bis(2,4-dichlorophenyl)peroxyanhydride</t>
  </si>
  <si>
    <t>O=C(c1ccc(Cl)cc1Cl)OOC(=O)c1ccc(Cl)cc1Cl</t>
  </si>
  <si>
    <t>C14H6Cl4O4</t>
  </si>
  <si>
    <t>InChI=1S/C14H6Cl4O4/c15-7-1-3-9(11(17)5-7)13(19)21-22-14(20)10-4-2-8(16)6-12(10)18/h1-6H</t>
  </si>
  <si>
    <t>WRXCBRHBHGNNQA-UHFFFAOYSA-N</t>
  </si>
  <si>
    <t>133-14-2</t>
  </si>
  <si>
    <t>DTXSID4044539</t>
  </si>
  <si>
    <t>1,3-divinylimidazolidin-2-one;1,3-diethenylimidazolidin-2-one;1,3-divinylimidazolidin-2-one 1,3-diethenylimidazolidin-2-one</t>
  </si>
  <si>
    <t>C=CN1CCN(C=C)C1=O</t>
  </si>
  <si>
    <t>C7H10N2O</t>
  </si>
  <si>
    <t>InChI=1S/C7H10N2O/c1-3-8-5-6-9(4-2)7(8)10/h3-4H,1-2,5-6H2</t>
  </si>
  <si>
    <t>HMYBDZFSXBJDGL-UHFFFAOYSA-N</t>
  </si>
  <si>
    <t>13811-50-2</t>
  </si>
  <si>
    <t>DTXSID8074734</t>
  </si>
  <si>
    <t>dimethylpropyleneurea;tetrahydro-1,3-dimethyl-1h-pyrimidin-2-one;1,3-dimethyltetrahydropyrimidin-2(1h)-one;2(1h)-pyrimidinone, tetrahydro-1,3-dimethyl-;1,3-dimethyl-tetrahydro-pyrimidin-2-one ;1,3-dimethyl-tetrahydro-pyrimidin-2-one   ;1,3-dimethyl-2-oxohexahydropyrimidine;1,3-dimethyl-3,4,5,6-tetrahydro-2(1h)-pyrimidinone;1,3-dimethyl-3,4,5,6-tetrahydro-2(1h)-pyrimidone;1,3-dimethyl-3,4,5,6-tetrahydro-2-pyrimidinone;1,3-dimethylpropyleneurea;dmpu;n,n'-dimethyl-1,3-propanediamine cyclic urea;n,n'-dimethyl-3,4,5,6-tetrahydro-2(1h)-pyrimidinone;n,n'-dimethyl-n,n'-propyleneurea;n,n'-dimethyltrimethyleneurea;dimethylpropyleneurea tetrahydro-1,3-dimethyl-1h-pyrimidin-2-one 1,3-dimethyltetrahydropyrimidin-2(1h)-one 2(1h)-pyrimidinone, tetrahydro-1,3-dimethyl- 1,3-dimethyl-tetrahydro-pyrimidin-2-one  1,3-dimethyl-tetrahydro-pyrimidin-2-one    1,3-dimethyl-2-oxohexahydropyrimidine 1,3-dimethyl-3,4,5,6-tetrahydro-2(1h)-pyrimidinone 1,3-dimethyl-3,4,5,6-tetrahydro-2(1h)-pyrimidone 1,3-dimethyl-3,4,5,6-tetrahydro-2-pyrimidinone 1,3-dimethylpropyleneurea dmpu n,n'-dimethyl-1,3-propanediamine cyclic urea n,n'-dimethyl-3,4,5,6-tetrahydro-2(1h)-pyrimidinone n,n'-dimethyl-n,n'-propyleneurea n,n'-dimethyltrimethyleneurea</t>
  </si>
  <si>
    <t>CN1CCCN(C)C1=O</t>
  </si>
  <si>
    <t>C6H12N2O</t>
  </si>
  <si>
    <t>InChI=1S/C6H12N2O/c1-7-4-3-5-8(2)6(7)9/h3-5H2,1-2H3</t>
  </si>
  <si>
    <t>GUVUOGQBMYCBQP-UHFFFAOYSA-N</t>
  </si>
  <si>
    <t>7226-23-5</t>
  </si>
  <si>
    <t>DTXSID3074575</t>
  </si>
  <si>
    <t>7-oxabicyclo[4.1.0]heptane-3-carboxylic;ut-632;7-oxabicyclo[4.1.0]heptane-3-carboxylic acid, 7-oxabicyclo[4.1.0]hept-3-ylmethyl ester;7-oxabicyclo[4.1.0]hept-3-ylmethyl 7-oxabicyclo[4.1.0]heptane-3-carboxylate;7-oxabicyclo 4.1.0 heptane-3-carboxylic acid, 7-oxabicyclo 4.1.0 hept-3-ylmethyl ester;7-oxabicycloХ4.1.0еheptane-3-carboxylic acid, 7-oxabicycloХ4.1.0еhept-3-ylmethyl ester;3,4-epoxycyclohexylmethyl 3,4-epoxycyclohexanecarboxylate (7-oxabicyclo[4.1.0]heptane-3-carboxylic acid, 7-oxabicyclo[4.1.0]hept-3-ylmethyl ester);7-oxabicyclo(4.1.0)heptane-3-carboxylic acid, 7-oxabicyclo(4.1.0)hept-3-ylmethyl ester;3,4-epoxycyclohexylmethyl-3,4-epoxycyclohexane carboxylate;7-oxabicyclo[4.1.0]heptane-3-carboxylic ut-632 7-oxabicyclo[4.1.0]heptane-3-carboxylic acid, 7-oxabicyclo[4.1.0]hept-3-ylmethyl ester 7-oxabicyclo[4.1.0]hept-3-ylmethyl 7-oxabicyclo[4.1.0]heptane-3-carboxylate 7-oxabicyclo 4.1.0 heptane-3-carboxylic acid, 7-oxabicyclo 4.1.0 hept-3-ylmethyl ester 7-oxabicycloХ4.1.0еheptane-3-carboxylic acid, 7-oxabicycloХ4.1.0еhept-3-ylmethyl ester 3,4-epoxycyclohexylmethyl 3,4-epoxycyclohexanecarboxylate (7-oxabicyclo[4.1.0]heptane-3-carboxylic acid, 7-oxabicyclo[4.1.0]hept-3-ylmethyl ester) 7-oxabicyclo(4.1.0)heptane-3-carboxylic acid, 7-oxabicyclo(4.1.0)hept-3-ylmethyl ester 3,4-epoxycyclohexylmethyl-3,4-epoxycyclohexane carboxylate</t>
  </si>
  <si>
    <t>O=C(C1CCC2C(C1)O2)OCC1CCC2C(C1)O2</t>
  </si>
  <si>
    <t>C14H20O4</t>
  </si>
  <si>
    <t>InChI=1S/C14H20O4/c15-14(9-2-4-11-13(6-9)18-11)16-7-8-1-3-10-12(5-8)17-10/h8-13H,1-7H2</t>
  </si>
  <si>
    <t>YXALYBMHAYZKAP-UHFFFAOYSA-N</t>
  </si>
  <si>
    <t>2386-87-0</t>
  </si>
  <si>
    <t>DTXSID2027466</t>
  </si>
  <si>
    <t>High (Muta Cat. 2 proposed in Substance evaluation)</t>
  </si>
  <si>
    <t>MUTA-STOT RE</t>
  </si>
  <si>
    <t>dicyclohexyl phthalate;1,2-benzenedicarboxylic acid, 1,2-dicyclohexyl ester;1,2-benzenedicarboxylic acid, dicyclohexyl ester;dicyclohexyl benzene-1,2-dicarboxylate;phthalic acid, dicyclohexyl ester;dicyclohexyl phthalate (1,2-benzenedicarboxylic acid, dicyclohexyl ester);dicyclohexyl phthalate 1,2-benzenedicarboxylic acid, 1,2-dicyclohexyl ester 1,2-benzenedicarboxylic acid, dicyclohexyl ester dicyclohexyl benzene-1,2-dicarboxylate phthalic acid, dicyclohexyl ester dicyclohexyl phthalate (1,2-benzenedicarboxylic acid, dicyclohexyl ester)</t>
  </si>
  <si>
    <t>O=C(c1ccccc1C(=O)OC1CCCCC1)OC1CCCCC1</t>
  </si>
  <si>
    <t>C20H26O4</t>
  </si>
  <si>
    <t>InChI=1S/C20H26O4/c21-19(23-15-9-3-1-4-10-15)17-13-7-8-14-18(17)20(22)24-16-11-5-2-6-12-16/h7-8,13-16H,1-6,9-12H2</t>
  </si>
  <si>
    <t>VOWAEIGWURALJQ-UHFFFAOYSA-N</t>
  </si>
  <si>
    <t>84-61-7</t>
  </si>
  <si>
    <t>DTXSID5025021</t>
  </si>
  <si>
    <t>1h-pyrolle-2,5-dione, 1,1'-[1,3-phenylenebis(methylene)]bis[3-methyl-;1h-pyrrole-2,5-dione, 1,1'-[1,3-phenylenebis(methylene)]bis[3-methyl-;1,3-bis(3-methyl-2,5-dioxo-1h-pyrrolinylmethyl)benzene;1,1'-[1,3-phenylenebis(methylene)]bis[3-methyl-1h-pyrrole-2,5-dione];1,3-bis(citraconimidomethyl)benzene;1,3-bis(citraconimidomethylene)benzene;n,n'-(m-xylylene)biscitraconimide;n,n'-bis(citraconimido)-m-xylene;n,n'-m-xylylene-bis-citraconic imide;1h-pyrolle-2,5-dione, 1,1'-[1,3-phenylenebis(methylene)]bis[3-methyl- 1h-pyrrole-2,5-dione, 1,1'-[1,3-phenylenebis(methylene)]bis[3-methyl- 1,3-bis(3-methyl-2,5-dioxo-1h-pyrrolinylmethyl)benzene 1,1'-[1,3-phenylenebis(methylene)]bis[3-methyl-1h-pyrrole-2,5-dione] 1,3-bis(citraconimidomethyl)benzene 1,3-bis(citraconimidomethylene)benzene n,n'-(m-xylylene)biscitraconimide n,n'-bis(citraconimido)-m-xylene n,n'-m-xylylene-bis-citraconic imide</t>
  </si>
  <si>
    <t>CC1=CC(=O)N(Cc2cccc(CN3C(=O)C=C(C)C3=O)c2)C1=O</t>
  </si>
  <si>
    <t>C18H16N2O4</t>
  </si>
  <si>
    <t>InChI=1S/C18H16N2O4/c1-11-6-15(21)19(17(11)23)9-13-4-3-5-14(8-13)10-20-16(22)7-12(2)18(20)24/h3-8H,9-10H2,1-2H3</t>
  </si>
  <si>
    <t>MIIBUHIQXLFJFP-UHFFFAOYSA-N</t>
  </si>
  <si>
    <t>119462-56-5</t>
  </si>
  <si>
    <t>DTXSID0073081</t>
  </si>
  <si>
    <t>tris (1,3-dichloro-2-propyl) phosphate;tris(1,3-dichloroisopropyl) phosphate;2-propanol, 1,3-dichloro-, phosphate (3:1);tris(1,3-dichloro-2-propyl)phosphate;tris-(1,3-dichloro-2-propyl)phosphate;tris[2-chloro-1-(chloromethyl)ethyl] phosphate;tris(1,3-dichloropropan-2-yl) phosphate;1,3-dichloro-2-propanol phosphate (3:1);tdcpp;tris(2-chloro-1-(chloromethyl)ethyl) phosphate;tris (1,3-dichloro-2-propyl) phosphate tris(1,3-dichloroisopropyl) phosphate 2-propanol, 1,3-dichloro-, phosphate (3:1) tris(1,3-dichloro-2-propyl)phosphate tris-(1,3-dichloro-2-propyl)phosphate tris[2-chloro-1-(chloromethyl)ethyl] phosphate tris(1,3-dichloropropan-2-yl) phosphate 1,3-dichloro-2-propanol phosphate (3:1) tdcpp tris(2-chloro-1-(chloromethyl)ethyl) phosphate</t>
  </si>
  <si>
    <t>O=P(OC(CCl)CCl)(OC(CCl)CCl)OC(CCl)CCl</t>
  </si>
  <si>
    <t>C9H15Cl6O4P</t>
  </si>
  <si>
    <t>InChI=1S/C9H15Cl6O4P/c10-1-7(2-11)17-20(16,18-8(3-12)4-13)19-9(5-14)6-15/h7-9H,1-6H2</t>
  </si>
  <si>
    <t>ASLWPAWFJZFCKF-UHFFFAOYSA-N</t>
  </si>
  <si>
    <t>13674-87-8</t>
  </si>
  <si>
    <t>DTXSID9026261</t>
  </si>
  <si>
    <t>PACT List, CORAP, EU RAR</t>
  </si>
  <si>
    <t>methyl n-[3-acetylamino)-4-(2-cyano-4-nitrophenylazo)phenyl]-n-[(1-methoxy)acetyl]glycinate;methyl n-[3-(acetylamino)-4-(2-cyano-4-nitrophenylazo)phenyl]-n-(2-methoxy-2-oxoethyl)glycinate;methyl n-[3-acetylamino)-4-(2-cyano-4-nitrophenylazo)phenyl]-n-[(1-methoxy)acetyl]glycinate methyl n-[3-(acetylamino)-4-(2-cyano-4-nitrophenylazo)phenyl]-n-(2-methoxy-2-oxoethyl)glycinate</t>
  </si>
  <si>
    <t>CC(=O)Nc1cc(N(CC(=O)OC)CC(=O)OC)ccc1N=Nc1ccc(N(=O)=O)cc1C#N</t>
  </si>
  <si>
    <t>C21H20N6O7</t>
  </si>
  <si>
    <t>InChI=1S/C21H20N6O7/c1-13(28)23-19-9-15(26(11-20(29)33-2)12-21(30)34-3)4-7-18(19)25-24-17-6-5-16(27(31)32)8-14(17)10-22/h4-9H,11-12H2,1-3H3,(H,23,28)</t>
  </si>
  <si>
    <t>DSYAJHRMVXOBRK-UHFFFAOYSA-N</t>
  </si>
  <si>
    <t>149850-30-6</t>
  </si>
  <si>
    <t>DTXSID90889003</t>
  </si>
  <si>
    <t>benzenamine, n,n’-methanetetraylbis[2,6-bis(1-methylethyl)-;bis(2,6-diisopropylphenyl)carbodiimide;n,n'-bis[2,6-di(propan-2-yl)phenyl]carbodiimide;benzenamine, n,n'-methanetetraylbis[2,6-bis(1-methylethyl)-;benzenamine, n,n'-methanetetraylbis 2,6-bis(1-methylethyl)-;carbodiimide, bis(2,6-diisopropylphenyl)-;benzenamine, n,n'-methanetetraylbisХ2,6-bis(1-methylethyl)-;n,n'-bis(2,6-diisopropylphenyl)carbodiimide;benzenamine, n,n'-methanetetraylbis(2,6-bis(1-methylethyl)-;benzenamine, n,n’-methanetetraylbis[2,6-bis(1-methylethyl)- bis(2,6-diisopropylphenyl)carbodiimide n,n'-bis[2,6-di(propan-2-yl)phenyl]carbodiimide benzenamine, n,n'-methanetetraylbis[2,6-bis(1-methylethyl)- benzenamine, n,n'-methanetetraylbis 2,6-bis(1-methylethyl)- carbodiimide, bis(2,6-diisopropylphenyl)- benzenamine, n,n'-methanetetraylbisХ2,6-bis(1-methylethyl)- n,n'-bis(2,6-diisopropylphenyl)carbodiimide benzenamine, n,n'-methanetetraylbis(2,6-bis(1-methylethyl)-</t>
  </si>
  <si>
    <t>CC(C)c1cccc(C(C)C)c1N=C=Nc1c(C(C)C)cccc1C(C)C</t>
  </si>
  <si>
    <t>C25H34N2</t>
  </si>
  <si>
    <t>InChI=1S/C25H34N2/c1-16(2)20-11-9-12-21(17(3)4)24(20)26-15-27-25-22(18(5)6)13-10-14-23(25)19(7)8/h9-14,16-19H,1-8H3</t>
  </si>
  <si>
    <t>XLDBGFGREOMWSL-UHFFFAOYSA-N</t>
  </si>
  <si>
    <t>2162-74-5</t>
  </si>
  <si>
    <t>DTXSID5051862</t>
  </si>
  <si>
    <t>EFSAOpenFoodTox, CORAP</t>
  </si>
  <si>
    <t>4-hydroxy-2,2,6,6-tetramethylpiperidine-1-oxyl;4-hydroxy-2,2,6,6-tetramethylpiperidinoxyl;2,2,6,6-tetramethylpiperidine-1,4-diol;1-piperidinyloxy, 4-hydroxy-2,2,6,6-tetramethyl-;piperidinooxy, 4-hydroxy-2,2,6,6-tetramethyl-;1-λ1-oxidanyl-2,2,6,6-tetramethylpiperidin-4-ol;4-hydroxy-tempo;4-hydroxy-2,2,6,6-tetramethylpiperidine-n-oxyl;4-hydroxy-2,2,6,6-tetramethyl-1-piperidinyloxy;1-oxyl-2,2,6,6-tetramethyl-4-hydroxypiperidine;1-oxyl-2,2,6,6-tetramethyl-4-piperidinol;2,2,6,6-tetramethyl-1-oxy-4-hydroxypiperidine;2,2,6,6-tetramethyl-4-hydroxy-1-piperidinyloxy radical;2,2,6,6-tetramethyl-4-hydroxylpiperidine-1-oxyl;2,2,6,6-tetramethyl-4-hydroxypiperidin-1-oxyl;2,2,6,6-tetramethyl-4-hydroxypiperidine 1-oxide radical;2,2,6,6-tetramethyl-4-hydroxypiperidine n-oxide;2,2,6,6-tetramethyl-4-hydroxypiperidine oxide;2,2,6,6-tetramethyl-4-hydroxypiperidine-1-hydroxyl;2,2,6,6-tetramethyl-4-hydroxypiperidine-1-oxyl;2,2,6,6-tetramethyl-4-hydroxypiperidine-1-oxyl radical;2,2,6,6-tetramethyl-4-hydroxypiperidinooxy;2,2,6,6-tetramethyl-4-hydroxypiperidinooxy radical;2,2,6,6-tetramethyl-4-hydroxypiperidinyl-1-oxy;2,2,6,6-tetramethyl-4-hydroxypiperidinyl-1-oxyl;2,2,6,6-tetramethyl-4-hydroxypiperidinyloxy radical;2,2,6,6-tetramethyl-4-hydroxypiperidinyloxyl radical;2,2,6,6-tetramethyl-4-hydroxypiperidyl 1-oxyl;2,2,6,6-tetramethyl-4-oxypiperidine-1-oxyl;2,2,6,6-tetramethyl-4-piperidinol 1-oxide;2,2,6,6-tetramethyl-4-piperidinol 1-oxyl;2,2,6,6-tetramethyl-4-piperidinol n-oxyl;2,2,6,6-tetramethyl-4-piperidinol nitroxide;2,2,6,6-tetramethyl-4-piperidinol-1-oxy;2,2,6,6-tetramethyl-4-piperidinol-1-oxyl radical;2,2,6,6-tetramethylpiperidine-4-hydroxy-1-oxyl;2,2,6,6-tetramethylpiperidine-n-oxyl-4-ol;2,2,6,6-tetramethylpiperidinol-4-oxyl-1;4-hydroxy-1-oxyl-2,2,6,6-tetramethylpiperidine;4-hydroxy-2,2,6,6-tetramethyl-1-piperidinoxy;4-hydroxy-2,2,6,6-tetramethyl-1-piperidinoxyl;4-hydroxy-2,2,6,6-tetramethylpiperidine 1-oxide radical;4-hydroxy-2,2,6,6-tetramethylpiperidine n-oxide;4-hydroxy-2,2,6,6-tetramethylpiperidine oxide;4-hydroxy-2,2,6,6-tetramethylpiperidine-n-oxy;4-hydroxy-2,2,6,6-tetramethylpiperidino-1-oxyl;4-hydroxy-2,2,6,6-tetramethylpiperidinooxy;4-hydroxy-2,2,6,6-tetramethylpiperidinooxy radical;4-hydroxy-2,2,6,6-tetramethylpiperidinoxy;4-hydroxy-2,2,6,6-tetramethylpiperidinyl-1-oxyl;4-hydroxy-2,2,6,6-tetramethylpiperidinyl-n-oxy;4-hydroxy-2,2,6,6-tetramethylpiperidinyl-n-oxyl;4-hydroxy-2,2,6,6-tetramethylpiperidinyloxy;4-hydroxy-2,2,6,6-tetramethylpiperidinyloxyl;4-hydroxy-2,2,6,6-tetramethylpiperidyl-1-oxyl;4-oxypiperidol;tetramethyl-2,2,6,6-aza-1-cyclohexanol-4-oxide-1;4-hydroxy-2,2,6,6-tetramethylpiperidine-1-oxyl 4-hydroxy-2,2,6,6-tetramethylpiperidinoxyl 2,2,6,6-tetramethylpiperidine-1,4-diol 1-piperidinyloxy, 4-hydroxy-2,2,6,6-tetramethyl- piperidinooxy, 4-hydroxy-2,2,6,6-tetramethyl- 1-λ1-oxidanyl-2,2,6,6-tetramethylpiperidin-4-ol 4-hydroxy-tempo 4-hydroxy-2,2,6,6-tetramethylpiperidine-n-oxyl 4-hydroxy-2,2,6,6-tetramethyl-1-piperidinyloxy 1-oxyl-2,2,6,6-tetramethyl-4-hydroxypiperidine 1-oxyl-2,2,6,6-tetramethyl-4-piperidinol 2,2,6,6-tetramethyl-1-oxy-4-hydroxypiperidine 2,2,6,6-tetramethyl-4-hydroxy-1-piperidinyloxy radical 2,2,6,6-tetramethyl-4-hydroxylpiperidine-1-oxyl 2,2,6,6-tetramethyl-4-hydroxypiperidin-1-oxyl 2,2,6,6-tetramethyl-4-hydroxypiperidine 1-oxide radical 2,2,6,6-tetramethyl-4-hydroxypiperidine n-oxide 2,2,6,6-tetramethyl-4-hydroxypiperidine oxide 2,2,6,6-tetramethyl-4-hydroxypiperidine-1-hydroxyl 2,2,6,6-tetramethyl-4-hydroxypiperidine-1-oxyl 2,2,6,6-tetramethyl-4-hydroxypiperidine-1-oxyl radical 2,2,6,6-tetramethyl-4-hydroxypiperidinooxy 2,2,6,6-tetramethyl-4-hydroxypiperidinooxy radical 2,2,6,6-tetramethyl-4-hydroxypiperidinyl-1-oxy 2,2,6,6-tetramethyl-4-hydroxypiperidinyl-1-oxyl 2,2,6,6-tetramethyl-4-hydroxypipe%</t>
  </si>
  <si>
    <t>CC1(C)CC(O)CC(C)(C)N1O</t>
  </si>
  <si>
    <t>C9H19NO2</t>
  </si>
  <si>
    <t>InChI=1S/C9H19NO2/c1-8(2)5-7(11)6-9(3,4)10(8)12/h7,11-12H,5-6H2,1-4H3</t>
  </si>
  <si>
    <t>CSGAUKGQUCHWDP-UHFFFAOYSA-N</t>
  </si>
  <si>
    <t>2226-96-2</t>
  </si>
  <si>
    <t>tris(2,3-epoxypropyl)isocyanurate;1,3,5-triazine-2,4,6(1h,3h,5h)-trione, 1,3,5-tris(2-oxiranylmethyl)-;1,3,5-triazine-2,4,6(1h,3h,5h)-trione, 1,3,5-tris(oxiranylmethyl)-;1,3,5-tris(oxiranylmethyl)-1,3,5-triazine-2,4,6(1h,3h,5h)-trione;1,3,5-tris(oxiran-2-ylmethyl)-1,3,5-triazinane-2,4,6-trione;1,3,5tris(oxiranylmethyl)1,3,5triazine2,4,6(1h,3h,5h)trione(tgic);s-triazine-2,4,6(1h,3h,5h)-trione, 1,3,5-tris(2,3-epoxypropyl)-;s-triazine-2,4,6(1h,3h,5h)-trione, tris(2,3-epoxypropyl)-;1,3,5-triglycidyl-s-triazinetrione;tris (2,3-epoxypropyl) isocyanurate;1,3,5-triglycidyl isocyanurate (1,3,5-triazine-2,4,6(1h,3h,5h)-trione, 1,3,5-tris(oxiranylmethyl)-) (tris(2,3-epoxypropyl)isocyanurate);tris(2,3-epoxypropyl)isocyanurate 1,3,5-triazine-2,4,6(1h,3h,5h)-trione, 1,3,5-tris(2-oxiranylmethyl)- 1,3,5-triazine-2,4,6(1h,3h,5h)-trione, 1,3,5-tris(oxiranylmethyl)- 1,3,5-tris(oxiranylmethyl)-1,3,5-triazine-2,4,6(1h,3h,5h)-trione 1,3,5-tris(oxiran-2-ylmethyl)-1,3,5-triazinane-2,4,6-trione 1,3,5tris(oxiranylmethyl)1,3,5triazine2,4,6(1h,3h,5h)trione(tgic) s-triazine-2,4,6(1h,3h,5h)-trione, 1,3,5-tris(2,3-epoxypropyl)- s-triazine-2,4,6(1h,3h,5h)-trione, tris(2,3-epoxypropyl)- 1,3,5-triglycidyl-s-triazinetrione tris (2,3-epoxypropyl) isocyanurate 1,3,5-triglycidyl isocyanurate (1,3,5-triazine-2,4,6(1h,3h,5h)-trione, 1,3,5-tris(oxiranylmethyl)-) (tris(2,3-epoxypropyl)isocyanurate)</t>
  </si>
  <si>
    <t>O=C1N(CC2CO2)C(=O)N(CC2CO2)C(=O)N1CC1CO1</t>
  </si>
  <si>
    <t>C12H15N3O6</t>
  </si>
  <si>
    <t>InChI=1S/C12H15N3O6/c16-10-13(1-7-4-19-7)11(17)15(3-9-6-21-9)12(18)14(10)2-8-5-20-8/h7-9H,1-6H2</t>
  </si>
  <si>
    <t>OUPZKGBUJRBPGC-UHFFFAOYSA-N</t>
  </si>
  <si>
    <t>2451-62-9</t>
  </si>
  <si>
    <t>DTXSID4026262</t>
  </si>
  <si>
    <t>phenol, 2-(2h-benzotriazol-2-yl)-4,6-bis(1,1-dimethylpropyl)-;2-(2h-benzotriazol-2-yl)-4,6-ditertpentylphenol;2-(2h-benzotriazol-2-yl)-4,6-bis(2-methylbutan-2-yl)phenol;2-(2h-benzotriazol-2-yl)-4,6-bis(1,1-dimethylpropyl)phenol;phenol, 2-(2h-benzotriazol-2-yl)-4,6-bis(1,1-dimethylpropyl)- 2-(2h-benzotriazol-2-yl)-4,6-ditertpentylphenol 2-(2h-benzotriazol-2-yl)-4,6-bis(2-methylbutan-2-yl)phenol 2-(2h-benzotriazol-2-yl)-4,6-bis(1,1-dimethylpropyl)phenol</t>
  </si>
  <si>
    <t>CCC(C)(C)c1cc(C(C)(C)CC)cc(N2Nc3ccccc3N2)c1O</t>
  </si>
  <si>
    <t>C22H31N3O</t>
  </si>
  <si>
    <t>InChI=1S/C22H31N3O/c1-7-21(3,4)15-13-16(22(5,6)8-2)20(26)19(14-15)25-23-17-11-9-10-12-18(17)24-25/h9-14,23-24,26H,7-8H2,1-6H3</t>
  </si>
  <si>
    <t>BSFNGLVBIRYOKZ-UHFFFAOYSA-N</t>
  </si>
  <si>
    <t>25973-55-1</t>
  </si>
  <si>
    <t>2-oxiranemethanamine, n,n'-(methylenedi-4,1-phenylene)bis[n-(2-oxiranylmethyl)-;oxiranemethanamine, n,n’-(methylenedi-4,1-phenylene)bis[n-(oxiranylmethyl)-;4,4'-methylenebis[n,n-bis(2,3-epoxypropyl)aniline];4,4'-methanediylbis[n,n-bis(oxiran-2-ylmethyl)aniline];oxiranemethanamine, n,n'-(methylenedi-4,1-phenylene)bis[n-(oxiranylmethyl)-;oxiranemethanamine, n,n'-(methylenedi-4,1-phenylene)bis n-(oxiranylmethyl)-;oxiranemethanamine, n,n'-(methylenedi-4,1-phenylene)bisХn-(oxiranylmethyl)-;aniline, 4,4'-methylenebisХn,n-bis(2,3-epoxypropyl)-;4-[[4-[bis(oxiran-2-ylmethyl)amino]phenyl]methyl]-n,n-bis(oxiran-2-ylmethyl)aniline;2-oxiranemethanamine, n,n'-(methylenedi-4,1-phenylene)bis[n-(2-oxiranylmethyl)- oxiranemethanamine, n,n’-(methylenedi-4,1-phenylene)bis[n-(oxiranylmethyl)- 4,4'-methylenebis[n,n-bis(2,3-epoxypropyl)aniline] 4,4'-methanediylbis[n,n-bis(oxiran-2-ylmethyl)aniline] oxiranemethanamine, n,n'-(methylenedi-4,1-phenylene)bis[n-(oxiranylmethyl)- oxiranemethanamine, n,n'-(methylenedi-4,1-phenylene)bis n-(oxiranylmethyl)- oxiranemethanamine, n,n'-(methylenedi-4,1-phenylene)bisХn-(oxiranylmethyl)- aniline, 4,4'-methylenebisХn,n-bis(2,3-epoxypropyl)- 4-[[4-[bis(oxiran-2-ylmethyl)amino]phenyl]methyl]-n,n-bis(oxiran-2-ylmethyl)aniline</t>
  </si>
  <si>
    <t>C1C(CN(CC2CO2)c2ccc(Cc3ccc(N(CC4CO4)CC4CO4)cc3)cc2)O1</t>
  </si>
  <si>
    <t>C25H30N2O4</t>
  </si>
  <si>
    <t>InChI=1S/C25H30N2O4/c1-5-20(26(10-22-14-28-22)11-23-15-29-23)6-2-18(1)9-19-3-7-21(8-4-19)27(12-24-16-30-24)13-25-17-31-25/h1-8,22-25H,9-17H2</t>
  </si>
  <si>
    <t>FAUAZXVRLVIARB-UHFFFAOYSA-N</t>
  </si>
  <si>
    <t>28768-32-3</t>
  </si>
  <si>
    <t>DTXSID0042248</t>
  </si>
  <si>
    <t>1,3-propanediol, 2-ethyl-2-(hydroxymethyl)-, polymer with (chloromethyl)oxirane;1,3-propanediol, 2-ethyl-2-(hydroxymethyl)-, polymer with 2-(chloromethyl)oxirane;reaction mass of 1-(2,3-epoxypropoxy)-2,2-bis ((2,3-epoxypropoxy)methyl) butane and 1-(2,3-epoxypropoxy)-2-((2,3-epoxypropoxy)methyl)-2-hydroxymethyl butane;1,3-propanediol, 2-ethyl-2-(hydroxymethyl)-, polymer with (chloromethyl)oxirane 1,3-propanediol, 2-ethyl-2-(hydroxymethyl)-, polymer with 2-(chloromethyl)oxirane reaction mass of 1-(2,3-epoxypropoxy)-2,2-bis ((2,3-epoxypropoxy)methyl) butane and 1-(2,3-epoxypropoxy)-2-((2,3-epoxypropoxy)methyl)-2-hydroxymethyl butane</t>
  </si>
  <si>
    <t>CCC(COCC1CO1)(COCC1CO1)COCC1CO1</t>
  </si>
  <si>
    <t>C15H26O6</t>
  </si>
  <si>
    <t>InChI=1S/C15H26O6/c1-2-15(9-16-3-12-6-19-12,10-17-4-13-7-20-13)11-18-5-14-8-21-14/h12-14H,2-11H2,1H3</t>
  </si>
  <si>
    <t>QECCQGLIYMMHCR-UHFFFAOYSA-N</t>
  </si>
  <si>
    <t>30499-70-8</t>
  </si>
  <si>
    <t>DTXSID90873907</t>
  </si>
  <si>
    <t>1-propanone, 1,1'-(methylene-di-4,1-phenylene)bis[2-hydroxy-2-methyl-;2-hydroxy-1-(4-(4-(2-hydroxy-2-methylpropionyl) benzyl) phenyl)-2-methylpropan-1-one;1-propanone, 1,1'-(methylene-di-4,1-phenylene)bis[2-hydroxy-2-methyl- 2-hydroxy-1-(4-(4-(2-hydroxy-2-methylpropionyl) benzyl) phenyl)-2-methylpropan-1-one</t>
  </si>
  <si>
    <t>CC(C)(O)C(=O)c1ccc(Cc2ccc(C(=O)C(C)(C)O)cc2)cc1</t>
  </si>
  <si>
    <t>C21H24O4</t>
  </si>
  <si>
    <t>InChI=1S/C21H24O4/c1-20(2,24)18(22)16-9-5-14(6-10-16)13-15-7-11-17(12-8-15)19(23)21(3,4)25/h5-12,24-25H,13H2,1-4H3</t>
  </si>
  <si>
    <t>PCKZAVNWRLEHIP-UHFFFAOYSA-N</t>
  </si>
  <si>
    <t>474510-57-1</t>
  </si>
  <si>
    <t>DTXSID40621591</t>
  </si>
  <si>
    <t>2,4-diaminoazobenzene;4-phenylazo-benzene-1,3-diamine;1,3-benzenediamine, 4-(phenylazo)-;4-(phenylazo)benzene-1,3-diamine;4-(phenyldiazenyl)benzene-1,3-diamine;mphenylenediamine,4(phenylazo),andits salts,whenusedasasubstanceinhair dye products;chrysoidine free base;4-(phenylazo)-m-phenylenediamine</t>
  </si>
  <si>
    <t>Nc1ccc(N=Nc2ccccc2)c(N)c1</t>
  </si>
  <si>
    <t>C12H12N4</t>
  </si>
  <si>
    <t>InChI=1S/C12H12N4/c13-9-6-7-12(11(14)8-9)16-15-10-4-2-1-3-5-10/h1-8H,13-14H2</t>
  </si>
  <si>
    <t>IWRVPXDHSLTIOC-UHFFFAOYSA-N</t>
  </si>
  <si>
    <t>495-54-5</t>
  </si>
  <si>
    <t>crystal violet (basic violet 3)</t>
  </si>
  <si>
    <t>CN(C)c1ccc(C(=C2C=CC(=N(C)(C)Cl)C=C2)c2ccc(N(C)C)cc2)cc1</t>
  </si>
  <si>
    <t>C25H30ClN3</t>
  </si>
  <si>
    <t>InChI=1S/C25H30ClN3/c1-27(2)22-13-7-19(8-14-22)25(20-9-15-23(16-10-20)28(3)4)21-11-17-24(18-12-21)29(5,6)26/h7-18H,1-6H3</t>
  </si>
  <si>
    <t>CDIZERIMUBCMOD-UHFFFAOYSA-N</t>
  </si>
  <si>
    <t>548-62-9</t>
  </si>
  <si>
    <t>benzenesulfonamide, n-(4-amino-9,10-dihydro-3-methoxy-9,10-dioxo-1-anthracenyl)-;n-(4-amino-9,10-dihydro-3-methoxy-9,10-dioxo-1-anthryl)benzenesulphonamide;n-(4-amino-3-methoxy-9,10-dioxo-9,10-dihydroanthracen-1-yl)benzenesulfonamide;benzenesulfonamide, n-(4-amino-3-methoxy-1-anthraquinonyl)-;benzenesulfonamide, n-(4-amino-9,10-dihydro-3- methoxy-9,10-dioxo-1-anthracenyl)-;benzenesulfonamide, n-(4-amino-9,10-dihydro-3-methoxy-9,10-dioxo-1-anthracenyl)- n-(4-amino-9,10-dihydro-3-methoxy-9,10-dioxo-1-anthryl)benzenesulphonamide n-(4-amino-3-methoxy-9,10-dioxo-9,10-dihydroanthracen-1-yl)benzenesulfonamide benzenesulfonamide, n-(4-amino-3-methoxy-1-anthraquinonyl)- benzenesulfonamide, n-(4-amino-9,10-dihydro-3- methoxy-9,10-dioxo-1-anthracenyl)-</t>
  </si>
  <si>
    <t>COc1cc(NS(=O)(=O)c2ccccc2)c2c(c1N)C(=O)c1ccccc1C2=O</t>
  </si>
  <si>
    <t>C21H16N2O5S</t>
  </si>
  <si>
    <t>InChI=1S/C21H16N2O5S/c1-28-16-11-15(23-29(26,27)12-7-3-2-4-8-12)17-18(19(16)22)21(25)14-10-6-5-9-13(14)20(17)24/h2-11,23H,22H2,1H3</t>
  </si>
  <si>
    <t>ZUWHJJGOYZUNDW-UHFFFAOYSA-N</t>
  </si>
  <si>
    <t>69563-51-5</t>
  </si>
  <si>
    <t>DTXSID8071986</t>
  </si>
  <si>
    <t>phosphine oxide, diphenyl(2,4,6-trimethylbenzoyl)-;diphenyl(2,4,6-trimethylbenzoyl)phosphine oxide;(diphenylphosphoryl)(2,4,6-trimethylphenyl)methanone;(diphenylphosphinyl)-(2,4,6-trimethylphenyl)methanone;chivacure tpo;darocur tpo;darocure tpo;genocure tpo;irgacure tpo;l-tpo;lucirin 8893x;lucirin lr 8953;lucirin tpo solid;lucirin tpo-x;photocure tpo;speedcure tpo;tpo-x;phosphine oxide, diphenyl(2,4,6-trimethylbenzoyl)- diphenyl(2,4,6-trimethylbenzoyl)phosphine oxide (diphenylphosphoryl)(2,4,6-trimethylphenyl)methanone (diphenylphosphinyl)-(2,4,6-trimethylphenyl)methanone chivacure tpo darocur tpo darocure tpo genocure tpo irgacure tpo l-tpo lucirin 8893x lucirin lr 8953 lucirin tpo solid lucirin tpo-x photocure tpo speedcure tpo tpo-x</t>
  </si>
  <si>
    <t>Cc1cc(C)cc(C)c1C(=O)P(=O)(c1ccccc1)c1ccccc1</t>
  </si>
  <si>
    <t>C22H21O2P</t>
  </si>
  <si>
    <t>InChI=1S/C22H21O2P/c1-16-14-17(2)21(18(3)15-16)22(23)25(24,19-10-6-4-7-11-19)20-12-8-5-9-13-20/h4-15H,1-3H3</t>
  </si>
  <si>
    <t>VFHVQBAGLAREND-UHFFFAOYSA-N</t>
  </si>
  <si>
    <t>75980-60-8</t>
  </si>
  <si>
    <t>DTXSID4052502</t>
  </si>
  <si>
    <t>dapsone;4,4'-sulfonylbisbenzenamine;di(p-aminophenyl)sulfone;benzenamine, 4,4’-sulfonylbis-;4,4'-sulfonyldianiline;benzenamine, 4,4'-sulfonylbis-;aniline, 4,4'-sulfonyldi-;  4,4'-sulfonylbisbenzenamine   ;dapsone (4,4'-sulfonyldianiline);dapsone 4,4'-sulfonylbisbenzenamine di(p-aminophenyl)sulfone benzenamine, 4,4’-sulfonylbis- 4,4'-sulfonyldianiline benzenamine, 4,4'-sulfonylbis- aniline, 4,4'-sulfonyldi-   4,4'-sulfonylbisbenzenamine    dapsone (4,4'-sulfonyldianiline)</t>
  </si>
  <si>
    <t>Nc1ccc(S(=O)(=O)c2ccc(N)cc2)cc1</t>
  </si>
  <si>
    <t>C12H12N2O2S</t>
  </si>
  <si>
    <t>InChI=1S/C12H12N2O2S/c13-9-1-5-11(6-2-9)17(15,16)12-7-3-10(14)4-8-12/h1-8H,13-14H2</t>
  </si>
  <si>
    <t>MQJKPEGWNLWLTK-UHFFFAOYSA-N</t>
  </si>
  <si>
    <t>80-08-0</t>
  </si>
  <si>
    <t>DTXSID4020371</t>
  </si>
  <si>
    <t>benzenesulfonamide, n-(4-amino-9,10-dihydro-3-methoxy-9,10-dioxo-1-anthracenyl)-4-methyl-;n-(4-amino-9,10-dihydro-3-methoxy-9,10-dioxo-1-anthryl)-4-methylbenzenesulphonamide;n-(4-amino-3-methoxy-9,10-dioxo-9,10-dihydroanthracen-1-yl)-4-methylbenzenesulfonamide;p-toluenesulfonamide, n-(4-amino-3-methoxy-1-anthraquinonyl)-;benzenesulfonamide, n-(4-amino-9,10-dihydro-3-methoxy-9,10-dioxo-1-anthracenyl)-4-methyl- n-(4-amino-9,10-dihydro-3-methoxy-9,10-dioxo-1-anthryl)-4-methylbenzenesulphonamide n-(4-amino-3-methoxy-9,10-dioxo-9,10-dihydroanthracen-1-yl)-4-methylbenzenesulfonamide p-toluenesulfonamide, n-(4-amino-3-methoxy-1-anthraquinonyl)-</t>
  </si>
  <si>
    <t>Cc1ccc(S(=O)(=O)Nc2cc(OC)c(N)c3c2C(=O)c2ccccc2C3=O)cc1</t>
  </si>
  <si>
    <t>C22H18N2O5S</t>
  </si>
  <si>
    <t>InChI=1S/C22H18N2O5S/c1-12-7-9-13(10-8-12)30(27,28)24-16-11-17(29-2)20(23)19-18(16)21(25)14-5-3-4-6-15(14)22(19)26/h3-11,24H,23H2,1-2H3</t>
  </si>
  <si>
    <t>BXIGAWRFDMDLTL-UHFFFAOYSA-N</t>
  </si>
  <si>
    <t>81-68-5</t>
  </si>
  <si>
    <t>DTXSID5044730</t>
  </si>
  <si>
    <t>2-aminobiphenyl (2-phenylaniline);o-aminobiphenyl;[1,1'-biphenyl]-2-amine;2-aminobiphenyl;2-biphenylamine hydrochloride;biphenyl-2-ylamine;2-biphenylamine;biphenyl-2-amine;biphenyl2ylamine;1,1'-biphenyl -2-amine;Х1,1'-biphenylе-2-amine;(1,1'-biphenyl)-2-amine;?1,1'-biphenyl?-2-amine;o1,1'-biphenyla-2-amine</t>
  </si>
  <si>
    <t>Nc1ccccc1-c1ccccc1</t>
  </si>
  <si>
    <t>C12H11N</t>
  </si>
  <si>
    <t>InChI=1S/C12H11N/c13-12-9-5-4-8-11(12)10-6-2-1-3-7-10/h1-9H,13H2</t>
  </si>
  <si>
    <t>TWBPWBPGNQWFSJ-UHFFFAOYSA-N</t>
  </si>
  <si>
    <t>90-41-5</t>
  </si>
  <si>
    <t>DTXSID3030189</t>
  </si>
  <si>
    <t>4,4'-diaminodiphenylmethane;di-(p-aminophenyl)methane;benzenamine, 4,4'-methylenebis-;4,4'-methylenebis(aniline);4,4'-methylenedianiline dihydrochloride;4,4'-methylenedianiline;benzenamine, 4,4 -methylenebis-;methylene dianiline;4,4’-methylenedianiline;benzenamine, 4,4’-methylenebis-;4,4?methylenedianiline;aniline, 4,4'-methylenedi-;4,4'-methylene dianaline;4,4´-methylenedianiline;4,4'-methylenedianiline (methylenedianiline) )4-[(4-aminophenyl)methyl]aniline);4,4'-diaminodiphenylmethane di-(p-aminophenyl)methane benzenamine, 4,4'-methylenebis- 4,4'-methylenebis(aniline) 4,4'-methylenedianiline dihydrochloride 4,4'-methylenedianiline benzenamine, 4,4 -methylenebis- methylene dianiline 4,4’-methylenedianiline benzenamine, 4,4’-methylenebis- 4,4?methylenedianiline aniline, 4,4'-methylenedi- 4,4'-methylene dianaline 4,4´-methylenedianiline 4,4'-methylenedianiline (methylenedianiline) )4-[(4-aminophenyl)methyl]aniline)</t>
  </si>
  <si>
    <t>Nc1ccc(Cc2ccc(N)cc2)cc1</t>
  </si>
  <si>
    <t>InChI=1S/C13H14N2/c14-12-5-1-10(2-6-12)9-11-3-7-13(15)8-4-11/h1-8H,9,14-15H2</t>
  </si>
  <si>
    <t>YBRVSVVVWCFQMG-UHFFFAOYSA-N</t>
  </si>
  <si>
    <t>101-77-9</t>
  </si>
  <si>
    <t>DTXSID6022422</t>
  </si>
  <si>
    <t>2-benzoyl benzoic acid methyl ester;benzoic acid, 2-benzoyl-, methyl ester;methyl 2-benzoylbenzoate;methyl 2-(phenylcarbonyl)benzoate;benzoic acid, o-benzoyl-, methyl ester;2-benzoyl benzoic acid methyl ester benzoic acid, 2-benzoyl-, methyl ester methyl 2-benzoylbenzoate methyl 2-(phenylcarbonyl)benzoate benzoic acid, o-benzoyl-, methyl ester</t>
  </si>
  <si>
    <t>COC(=O)c1ccccc1C(=O)c1ccccc1</t>
  </si>
  <si>
    <t>C15H12O3</t>
  </si>
  <si>
    <t>InChI=1S/C15H12O3/c1-18-15(17)13-10-6-5-9-12(13)14(16)11-7-3-2-4-8-11/h2-10H,1H3</t>
  </si>
  <si>
    <t>NQSMEZJWJJVYOI-UHFFFAOYSA-N</t>
  </si>
  <si>
    <t>606-28-0</t>
  </si>
  <si>
    <t>DTXSID2060549</t>
  </si>
  <si>
    <t>captan;1h-isoindole-1,3(2h)-dione, 3a,4,7,7a-tetrahydro-2-[(trichloromethyl)thio]-;captan 90-concentrate  (solid);2-[(trichloromethyl)sulfanyl]-3a,4,7,7a-tetrahydro-1h-isoindole-1,3(2h)-dione;n(trichloromethylthio)4cyclohexene1,2dicarboximide(captaniso);3a,4,7,7a-tetrahydro-2-[(trichloromethyl)thio]-1h-isoindole-1,3-(2h)-dione;merpan;1h-isoindole-1,3(2h)-dione, 3a,4,7,7a-tetrahydro-2-((trichloromethyl)thio)-;1,2,3,6-tetrahydro-n-(trichloromethylthio)phthalimide;captan 1h-isoindole-1,3(2h)-dione, 3a,4,7,7a-tetrahydro-2-[(trichloromethyl)thio]- captan 90-concentrate  (solid) 2-[(trichloromethyl)sulfanyl]-3a,4,7,7a-tetrahydro-1h-isoindole-1,3(2h)-dione n(trichloromethylthio)4cyclohexene1,2dicarboximide(captaniso) 3a,4,7,7a-tetrahydro-2-[(trichloromethyl)thio]-1h-isoindole-1,3-(2h)-dione merpan 1h-isoindole-1,3(2h)-dione, 3a,4,7,7a-tetrahydro-2-((trichloromethyl)thio)- 1,2,3,6-tetrahydro-n-(trichloromethylthio)phthalimide</t>
  </si>
  <si>
    <t>O=C1C2CC=CCC2C(=O)N1SC(Cl)(Cl)Cl</t>
  </si>
  <si>
    <t>C9H8Cl3NO2S</t>
  </si>
  <si>
    <t>InChI=1S/C9H8Cl3NO2S/c10-9(11,12)16-13-7(14)5-3-1-2-4-6(5)8(13)15/h1-2,5-6H,3-4H2</t>
  </si>
  <si>
    <t>LDVVMCZRFWMZSG-UHFFFAOYSA-N</t>
  </si>
  <si>
    <t>133-06-2</t>
  </si>
  <si>
    <t>DTXSID9020243</t>
  </si>
  <si>
    <t>bismaleimide;1h-pyrrole-2,5-dione, 1,1'-(methylenedi-4,1-phenylene)bis-;1h-pyrrole-2,5-dione, 1,1’-(methylenedi-4,1-phenylene)bis-;1,1'-(methylenedi-p-phenylene)bismaleimide;1,1'-(methanediyldibenzene-4,1-diyl)bis(1h-pyrrole-2,5-dione);maleimide, n,n'-(methylenedi-p-phenylene)di-;1,1'-(methylenedi-4,1-phenylene)bis(1h-pyrrole-2,5-dione);bismaleimide 1h-pyrrole-2,5-dione, 1,1'-(methylenedi-4,1-phenylene)bis- 1h-pyrrole-2,5-dione, 1,1’-(methylenedi-4,1-phenylene)bis- 1,1'-(methylenedi-p-phenylene)bismaleimide 1,1'-(methanediyldibenzene-4,1-diyl)bis(1h-pyrrole-2,5-dione) maleimide, n,n'-(methylenedi-p-phenylene)di- 1,1'-(methylenedi-4,1-phenylene)bis(1h-pyrrole-2,5-dione)</t>
  </si>
  <si>
    <t>O=C1C=CC(=O)N1c1ccc(Cc2ccc(N3C(=O)C=CC3=O)cc2)cc1</t>
  </si>
  <si>
    <t>C21H14N2O4</t>
  </si>
  <si>
    <t>InChI=1S/C21H14N2O4/c24-18-9-10-19(25)22(18)16-5-1-14(2-6-16)13-15-3-7-17(8-4-15)23-20(26)11-12-21(23)27/h1-12H,13H2</t>
  </si>
  <si>
    <t>XQUPVDVFXZDTLT-UHFFFAOYSA-N</t>
  </si>
  <si>
    <t>13676-54-5</t>
  </si>
  <si>
    <t>DTXSID8044381</t>
  </si>
  <si>
    <t>n-oxydiethylene thiocarbamyl- n-oxydiethylene sulfenamide;n-oxydiethylene thiocarbamyl-n'-oxydiethylene sulfenamide;morpholine, 4-[(4-morpholinylthio)thioxomethyl]-;4-[(morpholinothio)thioxomethyl]morpholine;4-[(morpholin-4-ylcarbonothioyl)sulfanyl]morpholine;morpholine, 4- (4-morpholinylthio)thioxomethyl -;morpholine, 4-Х(morpholinothiocarbonyl)thioе-;morpholine, 4-Х(4-morpholinylthio)thioxomethylе-;morpholine, 4-Õ(morpholinothiocarbonyl)thioå-;morpholine, 4-Õ(4-morpholinylthio)thioxomethylå-   ;morpholin-4-yl morpholine-4-carbodithioate;4-[(4-morpholinylthio)thioxomethyl]-morpholine;4-((morpholinothiocarbonyl)thio)morpholine;n-oxydiethylene thiocarbamyl- n-oxydiethylene sulfenamide n-oxydiethylene thiocarbamyl-n'-oxydiethylene sulfenamide morpholine, 4-[(4-morpholinylthio)thioxomethyl]- 4-[(morpholinothio)thioxomethyl]morpholine 4-[(morpholin-4-ylcarbonothioyl)sulfanyl]morpholine morpholine, 4- (4-morpholinylthio)thioxomethyl - morpholine, 4-Х(morpholinothiocarbonyl)thioе- morpholine, 4-Х(4-morpholinylthio)thioxomethylе- morpholine, 4-Õ(morpholinothiocarbonyl)thioå- morpholine, 4-Õ(4-morpholinylthio)thioxomethylå-    morpholin-4-yl morpholine-4-carbodithioate 4-[(4-morpholinylthio)thioxomethyl]-morpholine 4-((morpholinothiocarbonyl)thio)morpholine</t>
  </si>
  <si>
    <t>S=C(N1CCOCC1)SN1CCOCC1</t>
  </si>
  <si>
    <t>C9H16N2O2S2</t>
  </si>
  <si>
    <t>InChI=1S/C9H16N2O2S2/c14-9(10-1-5-12-6-2-10)15-11-3-7-13-8-4-11/h1-8H2</t>
  </si>
  <si>
    <t>HOEFWOBLOGZQIQ-UHFFFAOYSA-N</t>
  </si>
  <si>
    <t>13752-51-7</t>
  </si>
  <si>
    <t>DTXSID5021095</t>
  </si>
  <si>
    <t>oxiranemethanamine, n-[4-(oxiranylmethoxy)phenyl]-n-(oxiranylmethyl)-;p-(2,3-epoxypropoxy)-n,n-bis(2,3-epoxypropyl)aniline;4-(oxiran-2-ylmethoxy)-n,n-bis(oxiran-2-ylmethyl)aniline;oxiranemethanamine, n- 4-(oxiranylmethoxy)phenyl -n-(oxiranylmethyl)-;aniline, p-(2,3-epoxypropoxy)-n,n-bis(2,3-epoxypropyl)-;oxiranemethanamine, n-Х4-(oxiranylmethoxy)phenylе-n-(oxiranylmethyl)-;oxiranemethanamine, n-[4-(oxiranylmethoxy)phenyl]-n-(oxiranylmethyl)- p-(2,3-epoxypropoxy)-n,n-bis(2,3-epoxypropyl)aniline 4-(oxiran-2-ylmethoxy)-n,n-bis(oxiran-2-ylmethyl)aniline oxiranemethanamine, n- 4-(oxiranylmethoxy)phenyl -n-(oxiranylmethyl)- aniline, p-(2,3-epoxypropoxy)-n,n-bis(2,3-epoxypropyl)- oxiranemethanamine, n-Х4-(oxiranylmethoxy)phenylе-n-(oxiranylmethyl)-</t>
  </si>
  <si>
    <t>C1C(CN(CC2CO2)c2ccc(OCC3CO3)cc2)O1</t>
  </si>
  <si>
    <t>C15H19NO4</t>
  </si>
  <si>
    <t>InChI=1S/C15H19NO4/c1-3-12(17-9-15-10-20-15)4-2-11(1)16(5-13-7-18-13)6-14-8-19-14/h1-4,13-15H,5-10H2</t>
  </si>
  <si>
    <t>AHIPJALLQVEEQF-UHFFFAOYSA-N</t>
  </si>
  <si>
    <t>5026-74-4</t>
  </si>
  <si>
    <t>DTXSID8027585</t>
  </si>
  <si>
    <t>benzenamine, 3,3'-sulfonylbis-;3,3'-sulphonyldianiline;3,3'-sulfonyldianiline;aniline, 3,3'-sulfonyldi-;benzenamine, 3,3'-sulfonylbis- 3,3'-sulphonyldianiline 3,3'-sulfonyldianiline aniline, 3,3'-sulfonyldi-</t>
  </si>
  <si>
    <t>Nc1cccc(S(=O)(=O)c2cccc(N)c2)c1</t>
  </si>
  <si>
    <t>InChI=1S/C12H12N2O2S/c13-9-3-1-5-11(7-9)17(15,16)12-6-2-4-10(14)8-12/h1-8H,13-14H2</t>
  </si>
  <si>
    <t>LJGHYPLBDBRCRZ-UHFFFAOYSA-N</t>
  </si>
  <si>
    <t>599-61-1</t>
  </si>
  <si>
    <t>DTXSID3044962</t>
  </si>
  <si>
    <t>benzenediamine, ar,ar-diethyl-ar-methyl-;diethylmethylbenzenediamine;3-(pentan-3-yl)benzene-1,2-diamine;benzenediamine, ar,ar-diethyl-ar-methyl- diethylmethylbenzenediamine 3-(pentan-3-yl)benzene-1,2-diamine</t>
  </si>
  <si>
    <t>CCC(CC)c1cccc(N)c1N</t>
  </si>
  <si>
    <t>C11H18N2</t>
  </si>
  <si>
    <t>InChI=1S/C11H18N2/c1-3-8(4-2)9-6-5-7-10(12)11(9)13/h5-8H,3-4,12-13H2,1-2H3</t>
  </si>
  <si>
    <t>XPXUSWQGKLLSSN-UHFFFAOYSA-N</t>
  </si>
  <si>
    <t>68479-98-1</t>
  </si>
  <si>
    <t>m-(2,3-epoxypropoxy)-n,n-bis(2,3-epoxypropyl)aniline;3-(oxiran-2-ylmethoxy)-n,n-bis(oxiran-2-ylmethyl)aniline;oxiranemethanamine, n-[3-(oxiranylmethoxy)phenyl]-n-(oxiranylmethyl)-;m-(2,3-epoxypropoxy)-n,n-bis(2,3-epoxypropyl)aniline 3-(oxiran-2-ylmethoxy)-n,n-bis(oxiran-2-ylmethyl)aniline oxiranemethanamine, n-[3-(oxiranylmethoxy)phenyl]-n-(oxiranylmethyl)-</t>
  </si>
  <si>
    <t>C1C(CN(CC2CO2)c2cccc(OCC3CO3)c2)O1</t>
  </si>
  <si>
    <t>InChI=1S/C15H19NO4/c1-2-11(4-12(3-1)17-9-15-10-20-15)16(5-13-7-18-13)6-14-8-19-14/h1-4,13-15H,5-10H2</t>
  </si>
  <si>
    <t>VAGOJLCWTUPBKD-UHFFFAOYSA-N</t>
  </si>
  <si>
    <t>71604-74-5</t>
  </si>
  <si>
    <t>DTXSID30887947</t>
  </si>
  <si>
    <t>toluene diisocyanate;toluene diisocyanate, commercial grade (2,4 (80%)- and 2,6 (20%)-);2,4/2,6-toluenediisocyanate;isocyanic acid, methyl-m-phenylene ester;tolylene diisocyanate;benzene, 1,3-diisocyanatomethyl-;m-tolylidene diisocyanate;2,4-diisocyanato-1-methylbenzene;mtolylidenediisocyanate(toluene diisocyanate);2,4/2,6-toluenediisocyanate mixture;reaction mass of 4-methyl-m-phenylene diisocyanate and 2-methyl-m-phenylene diisocyanate;2,4- &amp; 2,6-toluene diisocyanate;toluene diisocyanate toluene diisocyanate, commercial grade (2,4 (80%)- and 2,6 (20%)-) 2,4/2,6-toluenediisocyanate isocyanic acid, methyl-m-phenylene ester tolylene diisocyanate benzene, 1,3-diisocyanatomethyl- m-tolylidene diisocyanate 2,4-diisocyanato-1-methylbenzene mtolylidenediisocyanate(toluene diisocyanate) 2,4/2,6-toluenediisocyanate mixture reaction mass of 4-methyl-m-phenylene diisocyanate and 2-methyl-m-phenylene diisocyanate 2,4- &amp; 2,6-toluene diisocyanate</t>
  </si>
  <si>
    <t>Cc1ccc(N=C=O)cc1N=C=O</t>
  </si>
  <si>
    <t>C9H6N2O2</t>
  </si>
  <si>
    <t>InChI=1S/C9H6N2O2/c1-7-2-3-8(10-5-12)4-9(7)11-6-13/h2-4H,1H3</t>
  </si>
  <si>
    <t>DVKJHBMWWAPEIU-UHFFFAOYSA-N</t>
  </si>
  <si>
    <t>26471-62-5</t>
  </si>
  <si>
    <t>DTXSID7026156</t>
  </si>
  <si>
    <t>1,3-phenylenediamine (3-aminoaniline);1,3-benzenediamine;m-phenylenediamine;benzene-1,3-diamine;3-amino-aniline;phenylenediamine, m-;3-phenylenediamine;mphenylenediamine anditssalts;m-phenylenediamin;1,3-benzenediamine (m-phenylenediamine);1,3-phenylenediamine;1,3-phenylenediamine *;1,3-phenylenediamine (3-aminoaniline) 1,3-benzenediamine m-phenylenediamine benzene-1,3-diamine 3-amino-aniline phenylenediamine, m- 3-phenylenediamine mphenylenediamine anditssalts m-phenylenediamin 1,3-benzenediamine (m-phenylenediamine) 1,3-phenylenediamine 1,3-phenylenediamine *</t>
  </si>
  <si>
    <t>Nc1cccc(N)c1</t>
  </si>
  <si>
    <t>C6H8N2</t>
  </si>
  <si>
    <t>InChI=1S/C6H8N2/c7-5-2-1-3-6(8)4-5/h1-4H,7-8H2</t>
  </si>
  <si>
    <t>WZCQRUWWHSTZEM-UHFFFAOYSA-N</t>
  </si>
  <si>
    <t>108-45-2</t>
  </si>
  <si>
    <t>DTXSID4021137</t>
  </si>
  <si>
    <t>phenol, 4-nonyl-, branched;phenol, 4-nonyl-, branched,;p-nonylphenol;4nonylphenol,branched[2];4-nonylphenol, branched;4-nonylphenol branched;4-(2,4-dimethylheptan-3-yl)phenol;phenol, 4-nonyl-, branched phenol, 4-nonyl-, branched, p-nonylphenol 4nonylphenol,branched[2] 4-nonylphenol, branched 4-nonylphenol branched 4-(2,4-dimethylheptan-3-yl)phenol</t>
  </si>
  <si>
    <t>CC(C)CCCCCCc1ccc(O)cc1</t>
  </si>
  <si>
    <t>C15H24O</t>
  </si>
  <si>
    <t>InChI=1S/C15H24O/c1-13(2)7-5-3-4-6-8-14-9-11-15(16)12-10-14/h9-13,16H,3-8H2,1-2H3</t>
  </si>
  <si>
    <t>JSFITYFUKSFPBZ-UHFFFAOYSA-N</t>
  </si>
  <si>
    <t>84852-15-3</t>
  </si>
  <si>
    <t>DTXSID10274053</t>
  </si>
  <si>
    <t>4-tert-butylphenol;4-(tert.)butylphenol;p-t-butylyphenol;phenol, 4-(1,1-dimethylethyl)-;p-tert-butylphenol;4-tert-butyl-phenol;p-tert-butyl phenol;4-(1,1-dimethylethyl)phenol;4tertbutylphenol;phenol, p-tert-butyl-;butylphen;4-(1,1-dimethylethyl) phenol;4-tert-butylphenol (phenol, 4-(1,1-dimethylethyl)-) (p-tert-butylphenol);4-tert-butylphenol 4-(tert.)butylphenol p-t-butylyphenol phenol, 4-(1,1-dimethylethyl)- p-tert-butylphenol 4-tert-butyl-phenol p-tert-butyl phenol 4-(1,1-dimethylethyl)phenol 4tertbutylphenol phenol, p-tert-butyl- butylphen 4-(1,1-dimethylethyl) phenol 4-tert-butylphenol (phenol, 4-(1,1-dimethylethyl)-) (p-tert-butylphenol)</t>
  </si>
  <si>
    <t>CC(C)(C)c1ccc(O)cc1</t>
  </si>
  <si>
    <t>C10H14O</t>
  </si>
  <si>
    <t>InChI=1S/C10H14O/c1-10(2,3)8-4-6-9(11)7-5-8/h4-7,11H,1-3H3</t>
  </si>
  <si>
    <t>QHPQWRBYOIRBIT-UHFFFAOYSA-N</t>
  </si>
  <si>
    <t>98-54-4</t>
  </si>
  <si>
    <t>DTXSID1020221</t>
  </si>
  <si>
    <t>diacetone acrylamide;n-(1,1-dimethyl-3-oxobutyl)acrylamide;n-(2-methyl-4-oxopentan-2-yl)prop-2-enamide;2-propenamide, n-(1,1-dimethyl-3-oxobutyl)-;acrylamide, n-(1,1-dimethyl-3-oxobutyl)-;diactone acrylamide;diacetone acrylamide n-(1,1-dimethyl-3-oxobutyl)acrylamide n-(2-methyl-4-oxopentan-2-yl)prop-2-enamide 2-propenamide, n-(1,1-dimethyl-3-oxobutyl)- acrylamide, n-(1,1-dimethyl-3-oxobutyl)- diactone acrylamide</t>
  </si>
  <si>
    <t>CC(=O)CC(C)(C)NC(=O)C=C</t>
  </si>
  <si>
    <t>C9H15NO2</t>
  </si>
  <si>
    <t>InChI=1S/C9H15NO2/c1-5-8(12)10-9(3,4)6-7(2)11/h5H,1,6H2,2-4H3,(H,10,12)</t>
  </si>
  <si>
    <t>OMNKZBIFPJNNIO-UHFFFAOYSA-N</t>
  </si>
  <si>
    <t>2873-97-4</t>
  </si>
  <si>
    <t>DTXSID1024916</t>
  </si>
  <si>
    <t>losartan;1h-imidazole-5-methanol, 2-butyl-4-chloro-1-[[2'-(2h-tetrazol-5-yl)[1,1'-biphenyl]-4-yl]methyl]-;[2-butyl-4-chloro-1-({4-[2-(2h-1,2,3,4-tetrazol-5-yl)phenyl]phenyl}methyl)-1h-imidazol-5-yl]methanol;dup89 free acid;mk-0954 free acid;losartan free acid;lfa;-imidazole-5-methanol, 2-butyl-4-chloro-1-((2'-(1h-tetrazol-5-yl)(1,1'- biphenyl)-4-yl)methyl)-;(1-((2-(1h-tetrazol-5-yl)biphenyl-4-yl)methyl)-2-butyl-4-chloro-1h-imidazol-5-yl)methanol;2-butyl-4-chloro-1-[p-(o-1h-tetrazol-5-ylphenyl)benzyl]imidazole-5- methanol;2-butyl-4-chloro-1-[[2’-(1h-tetrazol-5-y1)[1，1'-biphenyl]’4’y1]methyl]-1h-imidazole-5-methanol;2-butyl-3-[[2'-(2h-tetrazol-5-yl)-1,1'-biphenyl-4-yl]methyl]-5-chloro-3h-imidazole-4-methanol;2-butyl-4-chloro-5-(hydroxymethyl)-1-[(2'-(1h-tetrazol-5-yl)-1,1'-biphenyl-4-yl)methyl]-1h-imidazole;l-158,086 free acid;losartan 1h-imidazole-5-methanol, 2-butyl-4-chloro-1-[[2'-(2h-tetrazol-5-yl)[1,1'-biphenyl]-4-yl]methyl]- [2-butyl-4-chloro-1-({4-[2-(2h-1,2,3,4-tetrazol-5-yl)phenyl]phenyl}methyl)-1h-imidazol-5-yl]methanol dup89 free acid mk-0954 free acid losartan free acid lfa -imidazole-5-methanol, 2-butyl-4-chloro-1-((2'-(1h-tetrazol-5-yl)(1,1'- biphenyl)-4-yl)methyl)- (1-((2-(1h-tetrazol-5-yl)biphenyl-4-yl)methyl)-2-butyl-4-chloro-1h-imidazol-5-yl)methanol 2-butyl-4-chloro-1-[p-(o-1h-tetrazol-5-ylphenyl)benzyl]imidazole-5- methanol 2-butyl-4-chloro-1-[[2’-(1h-tetrazol-5-y1)[1，1'-biphenyl]’4’y1]methyl]-1h-imidazole-5-methanol 2-butyl-3-[[2'-(2h-tetrazol-5-yl)-1,1'-biphenyl-4-yl]methyl]-5-chloro-3h-imidazole-4-methanol 2-butyl-4-chloro-5-(hydroxymethyl)-1-[(2'-(1h-tetrazol-5-yl)-1,1'-biphenyl-4-yl)methyl]-1h-imidazole l-158,086 free acid</t>
  </si>
  <si>
    <t>CCCCC1=NC(Cl)=C(CO)N1Cc1ccc(-c2ccccc2C2=NNN=N2)cc1</t>
  </si>
  <si>
    <t>C22H23ClN6O</t>
  </si>
  <si>
    <t>InChI=1S/C22H23ClN6O/c1-2-3-8-20-24-21(23)19(14-30)29(20)13-15-9-11-16(12-10-15)17-6-4-5-7-18(17)22-25-27-28-26-22/h4-7,9-12,30H,2-3,8,13-14H2,1H3,(H,25,26,27,28)</t>
  </si>
  <si>
    <t>PSIFNNKUMBGKDQ-UHFFFAOYSA-N</t>
  </si>
  <si>
    <t>114798-26-4</t>
  </si>
  <si>
    <t>DTXSID7023227</t>
  </si>
  <si>
    <t>androstan-17-ol, 2,3-epoxy-16-(1-pyrrolidinyl)-, (2±,3±,5±,16?,17?)-;androstan-17-ol, 2,3-epoxy-16-(1-pyrrolidinyl)-, (2?,3?,5?,16?,17?)-;2,3-epoxy-1h-cyclopenta[a]phenanthrene,androstan-17-ol;androstan-17-ol, 2,3-epoxy-16-(1-pyrrolidinyl)-, (2±,3±,5±,16?,17?)- androstan-17-ol, 2,3-epoxy-16-(1-pyrrolidinyl)-, (2?,3?,5?,16?,17?)- 2,3-epoxy-1h-cyclopenta[a]phenanthrene,androstan-17-ol</t>
  </si>
  <si>
    <t>CC12CCC3C(CCC4CC5C(CC34C)O5)C1CC(N1CCCC1)C2O</t>
  </si>
  <si>
    <t>C23H37NO2</t>
  </si>
  <si>
    <t>InChI=1S/C23H37NO2/c1-22-8-7-16-15(6-5-14-11-19-20(26-19)13-23(14,16)2)17(22)12-18(21(22)25)24-9-3-4-10-24/h14-21,25H,3-13H2,1-2H3</t>
  </si>
  <si>
    <t>OPYVYACKKDTREB-UHFFFAOYSA-N</t>
  </si>
  <si>
    <t>119302-19-1</t>
  </si>
  <si>
    <t>MUTA-REPR-STOT RE</t>
  </si>
  <si>
    <t>butafenacil;benzoic acid, 2-chloro-5-[3,6-dihydro-3-methyl-2,6-dioxo-4-(trifluoromethyl)-1(2h)-pyrimidinyl]-, 1,1-dimethyl-2-oxo-2-(2-propen-1-yloxy)ethyl ester;2-chloro-5-[3,6-dihydro-3-methyl-2,6-dioxo-4-(trifluoromethyl)-1(2h)-pyrimidinyl]benzoic acid 1,1-dimethyl-2-oxo-2-(2-propenyloxy)ethyl ester;(2-allyloxy-1,1-dimethyl-2-oxo-ethyl) 2-chloro-5-[3,6-dihydro-3-methyl-2,6-dioxo-4-(trifluoromethyl)-1(2h)-pyrimidin-1-yl]benzoate;bfn stage 7;butafenacil (benzoic acid, 2-chloro-5-[3,6-dihydro-3-methyl-2,6-dioxo-4-(trifluoromethyl)-1(2h)-pyrimidinyl]-, 1,1-dimethyl-2-oxo-2-(2-propenyloxy)ethyl ester);butafenacil benzoic acid, 2-chloro-5-[3,6-dihydro-3-methyl-2,6-dioxo-4-(trifluoromethyl)-1(2h)-pyrimidinyl]-, 1,1-dimethyl-2-oxo-2-(2-propen-1-yloxy)ethyl ester 2-chloro-5-[3,6-dihydro-3-methyl-2,6-dioxo-4-(trifluoromethyl)-1(2h)-pyrimidinyl]benzoic acid 1,1-dimethyl-2-oxo-2-(2-propenyloxy)ethyl ester (2-allyloxy-1,1-dimethyl-2-oxo-ethyl) 2-chloro-5-[3,6-dihydro-3-methyl-2,6-dioxo-4-(trifluoromethyl)-1(2h)-pyrimidin-1-yl]benzoate bfn stage 7 butafenacil (benzoic acid, 2-chloro-5-[3,6-dihydro-3-methyl-2,6-dioxo-4-(trifluoromethyl)-1(2h)-pyrimidinyl]-, 1,1-dimethyl-2-oxo-2-(2-propenyloxy)ethyl ester)</t>
  </si>
  <si>
    <t>CC(C)(C(=O)OCC=C)OC(=O)c1cc(N2C(=O)C=C(C(F)(F)F)N(C)C2=O)ccc1Cl</t>
  </si>
  <si>
    <t>C20H18ClF3N2O6</t>
  </si>
  <si>
    <t>InChI=1S/C20H18ClF3N2O6/c1-5-8-31-17(29)19(2,3)32-16(28)12-9-11(6-7-13(12)21)26-15(27)10-14(20(22,23)24)25(4)18(26)30/h5-7,9-10H,1,8H2,2-4H3</t>
  </si>
  <si>
    <t>JEDYYFXHPAIBGR-UHFFFAOYSA-N</t>
  </si>
  <si>
    <t>134605-64-4</t>
  </si>
  <si>
    <t>DTXSID9034365</t>
  </si>
  <si>
    <t>4,4'-(1,3-phenylenediisopropylidene)bisphenol;phenol, 4,4'-[1,3-phenylenebis(1-methylethylidene)]bis-;4,4'-(1,3-phenylene-bis(1-methylethylidene))bisphenol;4,4'-(1,3-phenylenediisopropylidene)bisphenol phenol, 4,4'-[1,3-phenylenebis(1-methylethylidene)]bis- 4,4'-(1,3-phenylene-bis(1-methylethylidene))bisphenol</t>
  </si>
  <si>
    <t>CC(C)(c1cccc(C(C)(C)c2ccc(O)cc2)c1)c1ccc(O)cc1</t>
  </si>
  <si>
    <t>C24H26O2</t>
  </si>
  <si>
    <t>InChI=1S/C24H26O2/c1-23(2,17-8-12-21(25)13-9-17)19-6-5-7-20(16-19)24(3,4)18-10-14-22(26)15-11-18/h5-16,25-26H,1-4H3</t>
  </si>
  <si>
    <t>PVFQHGDIOXNKIC-UHFFFAOYSA-N</t>
  </si>
  <si>
    <t>13595-25-0</t>
  </si>
  <si>
    <t>DTXSID7065548</t>
  </si>
  <si>
    <t>11?,16±,17,21-tetrahydroxypregna-1,4-diene-3,20-dione;(11beta,16alpha)-11,16,17,21-tetrahydroxypregna-1,4-diene-3,20-dione;11?,16?,17,21-tetrahydroxypregna-1,4-diene-3,20-dione;11β,16α,17,21-tetrahydroxypregna-1,4-diene-3,20-dione;16alpha-hydroxyprednisolone;11?,16±,17,21-tetrahydroxypregna-1,4-diene-3,20-dione (11beta,16alpha)-11,16,17,21-tetrahydroxypregna-1,4-diene-3,20-dione 11?,16?,17,21-tetrahydroxypregna-1,4-diene-3,20-dione 11β,16α,17,21-tetrahydroxypregna-1,4-diene-3,20-dione 16alpha-hydroxyprednisolone</t>
  </si>
  <si>
    <t>CC12CC(O)C3C(CCC4=CC(=O)C=CC34C)C1CC(O)C2(O)C(=O)CO</t>
  </si>
  <si>
    <t>C21H28O6</t>
  </si>
  <si>
    <t>InChI=1S/C21H28O6/c1-19-6-5-12(23)7-11(19)3-4-13-14-8-16(25)21(27,17(26)10-22)20(14,2)9-15(24)18(13)19/h5-7,13-16,18,22,24-25,27H,3-4,8-10H2,1-2H3</t>
  </si>
  <si>
    <t>SEKYBDYVXDAYPY-UHFFFAOYSA-N</t>
  </si>
  <si>
    <t>13951-70-7</t>
  </si>
  <si>
    <t>DTXSID20930496</t>
  </si>
  <si>
    <t>propargite;2-(4-tert-butylphenoxy)cyclohexyl prop-2-yn-1-yl sulfite;sulfurous acid, 2-[4-(1,1-dimethylethyl)phenoxy]cyclohexyl 2-propynyl ester;propargite(iso);2-[4-(1,1-dimethylethyl)phenoxy]cyclohexyl-2-propynyl ester sulfurous acid;2-(4-tert-butylphenoxy)cyclohexyl prop-2-ynyl sulphite;propargite (omite technical);sulfurous acid, 2-(4-(1,1-dimethylethyl)phenoxy)cyclohexyl 2-propynyl ester;propargite 2-(4-tert-butylphenoxy)cyclohexyl prop-2-yn-1-yl sulfite sulfurous acid, 2-[4-(1,1-dimethylethyl)phenoxy]cyclohexyl 2-propynyl ester propargite(iso) 2-[4-(1,1-dimethylethyl)phenoxy]cyclohexyl-2-propynyl ester sulfurous acid 2-(4-tert-butylphenoxy)cyclohexyl prop-2-ynyl sulphite propargite (omite technical) sulfurous acid, 2-(4-(1,1-dimethylethyl)phenoxy)cyclohexyl 2-propynyl ester</t>
  </si>
  <si>
    <t>CC(C)(C)c1ccc(OC2CCCCC2OS(=O)OCC#C)cc1</t>
  </si>
  <si>
    <t>C19H26O4S</t>
  </si>
  <si>
    <t>InChI=1S/C19H26O4S/c1-5-14-21-24(20)23-18-9-7-6-8-17(18)22-16-12-10-15(11-13-16)19(2,3)4/h1,10-13,17-18H,6-9,14H2,2-4H3</t>
  </si>
  <si>
    <t>ZYHMJXZULPZUED-UHFFFAOYSA-N</t>
  </si>
  <si>
    <t>2312-35-8</t>
  </si>
  <si>
    <t>DTXSID4024276</t>
  </si>
  <si>
    <t>pregna-1,4-diene-3,20-dione, 21-(acetyloxy)-9,11-epoxy-16,17-[(1-methylethylidene)bis(oxy)]-, (9?,11?,16?)-;(9,11)ß-epoxide-16α,17α,21-trihydroxypregna-1,4-diene-3,20-dione, 21-acetate, 16,17-acetonide;pregna-1,4-diene-3,20-dione, 21-(acetyloxy)-9,11-epoxy-16,17-[(1-methylethylidene)bis(oxy)]-, (9β,11β,16α)-;pregna-1,4-diene-3,20-dione, 21-(acetyloxy)-9,11-epoxy-16,17-[(1-methylethylidene)bis(oxy)]-, (9?,11?,16?)- (9,11)ß-epoxide-16α,17α,21-trihydroxypregna-1,4-diene-3,20-dione, 21-acetate, 16,17-acetonide pregna-1,4-diene-3,20-dione, 21-(acetyloxy)-9,11-epoxy-16,17-[(1-methylethylidene)bis(oxy)]-, (9β,11β,16α)-</t>
  </si>
  <si>
    <t>CC(=O)OCC(=O)C12C(CC3C4CCC5=CC(=O)C=CC5(C)C44C(CC13C)O4)OC(C)(C)O2</t>
  </si>
  <si>
    <t>C26H32O7</t>
  </si>
  <si>
    <t>InChI=1S/C26H32O7/c1-14(27)30-13-19(29)26-20(31-22(2,3)33-26)11-18-17-7-6-15-10-16(28)8-9-23(15,4)25(17)21(32-25)12-24(18,26)5/h8-10,17-18,20-21H,6-7,11-13H2,1-5H3</t>
  </si>
  <si>
    <t>QMZVJUWCRCSUBK-UHFFFAOYSA-N</t>
  </si>
  <si>
    <t>25092-32-4</t>
  </si>
  <si>
    <t>2-pyridinecarboxamide, 4-[4-[[[[4-chloro-3-(trifluoromethyl)phenyl]amino]carbonyl]amino]phenoxy]-n-methyl-;sorafenib;4-(4-((((4-chloro-3-(trifluoromethyl)phenyl)amino)carbonyl)amino)phenoxy)-n-methyl-2-pyridinecarboxamide;2-pyridinecarboxamide, 4-[4-[[[[4-chloro-3-(trifluoromethyl)phenyl]amino]carbonyl]amino]phenoxy]-n-methyl- sorafenib 4-(4-((((4-chloro-3-(trifluoromethyl)phenyl)amino)carbonyl)amino)phenoxy)-n-methyl-2-pyridinecarboxamide</t>
  </si>
  <si>
    <t>CNC(=O)c1cc(Oc2ccc(NC(=O)Nc3ccc(Cl)c(C(F)(F)F)c3)cc2)ccn1</t>
  </si>
  <si>
    <t>C21H16ClF3N4O3</t>
  </si>
  <si>
    <t>InChI=1S/C21H16ClF3N4O3/c1-26-19(30)18-11-15(8-9-27-18)32-14-5-2-12(3-6-14)28-20(31)29-13-4-7-17(22)16(10-13)21(23,24)25/h2-11H,1H3,(H,26,30)(H2,28,29,31)</t>
  </si>
  <si>
    <t>MLDQJTXFUGDVEO-UHFFFAOYSA-N</t>
  </si>
  <si>
    <t>284461-73-0</t>
  </si>
  <si>
    <t>DTXSID7041128</t>
  </si>
  <si>
    <t>6ß-chloro-17α-hydroxypregna-4-ene-3,20-dione, 17-acetate</t>
  </si>
  <si>
    <t>CC(=O)C1(OC(C)=O)CCC2C3CC(Cl)C4=CC(=O)CCC4(C)C3CCC12C</t>
  </si>
  <si>
    <t>C23H31ClO4</t>
  </si>
  <si>
    <t>InChI=1S/C23H31ClO4/c1-13(25)23(28-14(2)26)10-7-18-16-12-20(24)19-11-15(27)5-8-21(19,3)17(16)6-9-22(18,23)4/h11,16-18,20H,5-10,12H2,1-4H3</t>
  </si>
  <si>
    <t>DCVGANSDLNPXGO-UHFFFAOYSA-N</t>
  </si>
  <si>
    <t>33125-90-5</t>
  </si>
  <si>
    <t>9?,11?-epoxy-17,21-dihydroxypregna-1,4-diene-3,20-dione 21-acetate;(9beta,11beta)-17-hydroxy-3,20-dioxo-9,11-epoxypregna-1,4-dien-21-yl acetate;9β,11β-epoxy-17,21-dihydroxypregna-1,4-diene-3,20-dione 21-acetate;9?,11?-epoxy-17,21-dihydroxypregna-1,4-diene-3,20-dione 21-acetate (9beta,11beta)-17-hydroxy-3,20-dioxo-9,11-epoxypregna-1,4-dien-21-yl acetate 9β,11β-epoxy-17,21-dihydroxypregna-1,4-diene-3,20-dione 21-acetate</t>
  </si>
  <si>
    <t>CC(=O)OCC(=O)C1(O)CCC2C3CCC4=CC(=O)C=CC4(C)C33C(CC12C)O3</t>
  </si>
  <si>
    <t>C23H28O6</t>
  </si>
  <si>
    <t>InChI=1S/C23H28O6/c1-13(24)28-12-18(26)22(27)9-7-16-17-5-4-14-10-15(25)6-8-20(14,2)23(17)19(29-23)11-21(16,22)3/h6,8,10,16-17,19,27H,4-5,7,9,11-12H2,1-3H3</t>
  </si>
  <si>
    <t>DBNHODAAFAHQNY-UHFFFAOYSA-N</t>
  </si>
  <si>
    <t>38680-83-0</t>
  </si>
  <si>
    <t>prednisolone;pregna-1,4-diene-3,20-dione, 11,17,21-trihydroxy-, (11?)-;(11beta)-11,17,21-trihydroxypregna-1,4-diene-3,20-dione;pregna-1,4-diene-3,20-dione, 11,17,21-trihydroxy-, (11.beta.)-;pregna-1,4-diene-3,20-dione, 11,17,21-trihydroxy-, (11 )-;pregna-1,4-diene-3,20-dione, 11.beta.,17,21-trihydroxy-;pregna-1,4-diene-3,20-dione, 11,17,21-trihydroxy-, (11.beta.);11,17,21-trihydroxypregna-1,4-diene-3,20-dione;pregna-1,4-diene-3,20-dione, 11,17,21-trihydroxy-, (11ß)-;prednisolone pregna-1,4-diene-3,20-dione, 11,17,21-trihydroxy-, (11?)- (11beta)-11,17,21-trihydroxypregna-1,4-diene-3,20-dione pregna-1,4-diene-3,20-dione, 11,17,21-trihydroxy-, (11.beta.)- pregna-1,4-diene-3,20-dione, 11,17,21-trihydroxy-, (11 )- pregna-1,4-diene-3,20-dione, 11.beta.,17,21-trihydroxy- pregna-1,4-diene-3,20-dione, 11,17,21-trihydroxy-, (11.beta.) 11,17,21-trihydroxypregna-1,4-diene-3,20-dione pregna-1,4-diene-3,20-dione, 11,17,21-trihydroxy-, (11ß)-</t>
  </si>
  <si>
    <t>CC12CC(O)C3C(CCC4=CC(=O)C=CC34C)C1CCC2(O)C(=O)CO</t>
  </si>
  <si>
    <t>C21H28O5</t>
  </si>
  <si>
    <t>InChI=1S/C21H28O5/c1-19-7-5-13(23)9-12(19)3-4-14-15-6-8-21(26,17(25)11-22)20(15,2)10-16(24)18(14)19/h5,7,9,14-16,18,22,24,26H,3-4,6,8,10-11H2,1-2H3</t>
  </si>
  <si>
    <t>OIGNJSKKLXVSLS-UHFFFAOYSA-N</t>
  </si>
  <si>
    <t>50-24-8</t>
  </si>
  <si>
    <t>estrone;ethrone;3-hydroxyestra-1(10),2,4-trien-17-one;estra-1,3,5(10)-trien-17-one, 3-hydroxy-;3-hydroxyestra-1,3,5(10)trien-17-one;3-hydroxyestra-1,3,5(10)-trien-17-one;3-hydroxy-13-methyl- 6,7,8,9,11,12,13,14,15,16- decahydrocyclopenta[a]phenanthren- 17- one;estrone (e1);estrone ethrone 3-hydroxyestra-1(10),2,4-trien-17-one estra-1,3,5(10)-trien-17-one, 3-hydroxy- 3-hydroxyestra-1,3,5(10)trien-17-one 3-hydroxyestra-1,3,5(10)-trien-17-one 3-hydroxy-13-methyl- 6,7,8,9,11,12,13,14,15,16- decahydrocyclopenta[a]phenanthren- 17- one estrone (e1)</t>
  </si>
  <si>
    <t>CC12CCC3C(CCc4cc(O)ccc34)C1CCC2=O</t>
  </si>
  <si>
    <t>C18H22O2</t>
  </si>
  <si>
    <t>InChI=1S/C18H22O2/c1-18-9-8-14-13-5-3-12(19)10-11(13)2-4-15(14)16(18)6-7-17(18)20/h3,5,10,14-16,19H,2,4,6-9H2,1H3</t>
  </si>
  <si>
    <t>DNXHEGUUPJUMQT-UHFFFAOYSA-N</t>
  </si>
  <si>
    <t>53-16-7</t>
  </si>
  <si>
    <t>CARC-REPR</t>
  </si>
  <si>
    <t>9-fluoro-11?,17,21-trihydroxy-16?-methylpregna-1,4-diene-3,20-dione 17-propionate;(11beta,16beta)-9-fluoro-11,21-dihydroxy-16-methyl-3,20-dioxopregna-1,4-dien-17-yl propanoate;9-fluoro-11β,17,21-trihydroxy-16β-methylpregna-1,4-diene-3,20-dione 17-propionate;9-fluoro-11?,17,21-trihydroxy-16?-methylpregna-1,4-diene-3,20-dione 17-propionate (11beta,16beta)-9-fluoro-11,21-dihydroxy-16-methyl-3,20-dioxopregna-1,4-dien-17-yl propanoate 9-fluoro-11β,17,21-trihydroxy-16β-methylpregna-1,4-diene-3,20-dione 17-propionate</t>
  </si>
  <si>
    <t>CCC(=O)OC1(C(=O)CO)C(C)CC2C3CCC4=CC(=O)C=CC4(C)C3(F)C(O)CC12C</t>
  </si>
  <si>
    <t>C25H33FO6</t>
  </si>
  <si>
    <t>InChI=1S/C25H33FO6/c1-5-21(31)32-25(20(30)13-27)14(2)10-18-17-7-6-15-11-16(28)8-9-22(15,3)24(17,26)19(29)12-23(18,25)4/h8-9,11,14,17-19,27,29H,5-7,10,12-13H2,1-4H3</t>
  </si>
  <si>
    <t>ITYMTTQVNYAJAA-UHFFFAOYSA-N</t>
  </si>
  <si>
    <t>5534-13-4</t>
  </si>
  <si>
    <t>androstenedione;androst-4-ene-3,17-dione;4-androstene-3,17-dione (androstenedione);androstenedione androst-4-ene-3,17-dione 4-androstene-3,17-dione (androstenedione)</t>
  </si>
  <si>
    <t>CC12CCC3C(CCC4=CC(=O)CCC34C)C1CCC2=O</t>
  </si>
  <si>
    <t>C19H26O2</t>
  </si>
  <si>
    <t>InChI=1S/C19H26O2/c1-18-9-7-13(20)11-12(18)3-4-14-15-5-6-17(21)19(15,2)10-8-16(14)18/h11,14-16H,3-10H2,1-2H3</t>
  </si>
  <si>
    <t>AEMFNILZOJDQLW-UHFFFAOYSA-N</t>
  </si>
  <si>
    <t>63-05-8</t>
  </si>
  <si>
    <t>9?,11?-epoxy-6?-fluoro-17,21-dihydroxypregna-1,4-diene-3,20-dione 17,21-di(acetate);9?,11?-epoxy-6±-fluoro-17,21-dihydroxypregna-1,4-diene-3,20-dione 17,21-di(acetate);(6alpha,9beta,11beta)-6-fluoro-3,20-dioxo-9,11-epoxypregna-1,4-diene-17,21-diyl diacetate;9?,11?-epoxy-6?-fluoro-17,21-dihydroxypregna-1,4-diene-3,20-dione 17,21-di(acetate) 9?,11?-epoxy-6±-fluoro-17,21-dihydroxypregna-1,4-diene-3,20-dione 17,21-di(acetate) (6alpha,9beta,11beta)-6-fluoro-3,20-dioxo-9,11-epoxypregna-1,4-diene-17,21-diyl diacetate</t>
  </si>
  <si>
    <t>CC(=O)OCC(=O)C1(OC(C)=O)CCC2C3CC(F)C4=CC(=O)C=CC4(C)C33C(CC12C)O3</t>
  </si>
  <si>
    <t>C25H29FO7</t>
  </si>
  <si>
    <t>InChI=1S/C25H29FO7/c1-13(27)31-12-20(30)24(32-14(2)28)8-6-16-17-10-19(26)18-9-15(29)5-7-22(18,3)25(17)21(33-25)11-23(16,24)4/h5,7,9,16-17,19,21H,6,8,10-12H2,1-4H3</t>
  </si>
  <si>
    <t>LNYMKQGFLVFMOI-UHFFFAOYSA-N</t>
  </si>
  <si>
    <t>72498-89-6</t>
  </si>
  <si>
    <t>16±,17,21-trihydroxypregna-1,4,9(11)-triene-3,20-dione 21-acetate;(16alpha)-16,17-dihydroxy-3,20-dioxopregna-1,4,9(11)-trien-21-yl acetate;16?,17,21-trihydroxypregna-1,4,9(11)-triene-3,20-dione 21-acetate;16α,17,21-trihydroxypregna-1,4,9(11)-triene-3,20-dione 21-acetate;(8s,10s,13s,14s,16r,17s)-16,17,21-trihydroxypregna-1,4,9(11)-triene-3,20-dione 21-acetate;16±,17,21-trihydroxypregna-1,4,9(11)-triene-3,20-dione 21-acetate (16alpha)-16,17-dihydroxy-3,20-dioxopregna-1,4,9(11)-trien-21-yl acetate 16?,17,21-trihydroxypregna-1,4,9(11)-triene-3,20-dione 21-acetate 16α,17,21-trihydroxypregna-1,4,9(11)-triene-3,20-dione 21-acetate (8s,10s,13s,14s,16r,17s)-16,17,21-trihydroxypregna-1,4,9(11)-triene-3,20-dione 21-acetate</t>
  </si>
  <si>
    <t>CC(=O)OCC(=O)C1(O)C(O)CC2C3CCC4=CC(=O)C=CC4(C)C3=CCC12C</t>
  </si>
  <si>
    <t>InChI=1S/C23H28O6/c1-13(24)29-12-20(27)23(28)19(26)11-18-16-5-4-14-10-15(25)6-8-21(14,2)17(16)7-9-22(18,23)3/h6-8,10,16,18-19,26,28H,4-5,9,11-12H2,1-3H3</t>
  </si>
  <si>
    <t>LUROGHOZLOFASD-UHFFFAOYSA-N</t>
  </si>
  <si>
    <t>77017-20-0</t>
  </si>
  <si>
    <t>2-nitro-p-anisidine;benzenamine, 4-methoxy-2-nitro-;4-methoxy-2-nitroaniline;p-anisidine, 2-nitro-;2-nitro-p-anisidine benzenamine, 4-methoxy-2-nitro- 4-methoxy-2-nitroaniline p-anisidine, 2-nitro-</t>
  </si>
  <si>
    <t>COc1ccc(N)c(N(=O)=O)c1</t>
  </si>
  <si>
    <t>C7H8N2O3</t>
  </si>
  <si>
    <t>InChI=1S/C7H8N2O3/c1-12-5-2-3-6(8)7(4-5)9(10)11/h2-4H,8H2,1H3</t>
  </si>
  <si>
    <t>QFMJFXFXQAFGBO-UHFFFAOYSA-N</t>
  </si>
  <si>
    <t>96-96-8</t>
  </si>
  <si>
    <t>DTXSID3044750</t>
  </si>
  <si>
    <t>4,4'-oxydianiline;4,4’-oxydianiline;4-aminophenyl ether;4,4'-diaminodiphenyl ether;benzenamine, 4,4'-oxybis-;4,4?oxydianiline(paminophenyl ether) anditssalts;aniline, 4,4'-oxydi-;4,4´-diaminodiphenylether;4,4'-diaminodiphenyl ether (4,4'-oxydianiline);4,4'-oxydianiline 4,4’-oxydianiline 4-aminophenyl ether 4,4'-diaminodiphenyl ether benzenamine, 4,4'-oxybis- 4,4?oxydianiline(paminophenyl ether) anditssalts aniline, 4,4'-oxydi- 4,4´-diaminodiphenylether 4,4'-diaminodiphenyl ether (4,4'-oxydianiline)</t>
  </si>
  <si>
    <t>Nc1ccc(Oc2ccc(N)cc2)cc1</t>
  </si>
  <si>
    <t>C12H12N2O</t>
  </si>
  <si>
    <t>InChI=1S/C12H12N2O/c13-9-1-5-11(6-2-9)15-12-7-3-10(14)4-8-12/h1-8H,13-14H2</t>
  </si>
  <si>
    <t>HLBLWEWZXPIGSM-UHFFFAOYSA-N</t>
  </si>
  <si>
    <t>101-80-4</t>
  </si>
  <si>
    <t>DTXSID0021094</t>
  </si>
  <si>
    <t>avermectin a1a, 25-cyclohexyl-5-o-demethyl-25-de(1-methylpropyl)-;25-cyclohexyl-5-o-demethyl-25-de(1-methylpropyl)avermectin a1a;avermectin a1a, 25-cyclohexyl-5-o-demethyl-25-de(1-methylpropyl)- 25-cyclohexyl-5-o-demethyl-25-de(1-methylpropyl)avermectin a1a</t>
  </si>
  <si>
    <t>CC1C=CC=C2COC3C(O)C(C)=CC(C(=O)OC4CC(CC=C(C)C1OC1CC(OC)C(OC5CC(OC)C(O)C(C)O5)C(C)O1)OC1(C4)C=CC(C)C(C4CCCCC4)O1)C23O</t>
  </si>
  <si>
    <t>C50H74O14</t>
  </si>
  <si>
    <t>InChI=1S/C50H74O14/c1-27-13-12-16-34-26-57-47-42(51)30(4)21-37(50(34,47)54)48(53)60-36-22-35(63-49(25-36)20-19-29(3)45(64-49)33-14-10-9-11-15-33)18-17-28(2)44(27)61-41-24-39(56-8)46(32(6)59-41)62-40-23-38(55-7)43(52)31(5)58-40/h12-13,16-17,19-21,27,29,31-33,35-47,51-52,54H,9-11,14-15,18,22-26H2,1-8H3</t>
  </si>
  <si>
    <t>QLFZZSKTJWDQOS-UHFFFAOYSA-N</t>
  </si>
  <si>
    <t>117704-25-3</t>
  </si>
  <si>
    <t>17b-hydroxyestra-4,6-diene-3-one;d6n;delta-6-nandrolone;6-dehydronandrolone;17-hydroxyestra-4,6-dien-3-one;4,6-estradien-17beta-ol-3-one;17b-hydroxyestra-4,6-diene-3-one d6n delta-6-nandrolone 6-dehydronandrolone 17-hydroxyestra-4,6-dien-3-one 4,6-estradien-17beta-ol-3-one</t>
  </si>
  <si>
    <t>CC12CCC3C4CCC(=O)C=C4C=CC3C1CCC2O</t>
  </si>
  <si>
    <t>C18H24O2</t>
  </si>
  <si>
    <t>InChI=1S/C18H24O2/c1-18-9-8-14-13-5-3-12(19)10-11(13)2-4-15(14)16(18)6-7-17(18)20/h2,4,10,13-17,20H,3,5-9H2,1H3</t>
  </si>
  <si>
    <t>HFLHHQWDPZNOPI-UHFFFAOYSA-N</t>
  </si>
  <si>
    <t>14531-84-1</t>
  </si>
  <si>
    <t>benzene, 1-methyl-4-(methylsulfonyl)-2-nitro-;4-mesyl-2-nitrotoluene;1-methyl-4-(methylsulfonyl)-2-nitrobenzene;sulfone, methyl 3-nitro-p-tolyl;methyl 4-methyl-3-nitrophenyl sulfone;benzene, 1-methyl-4-(methylsulfonyl)-2-nitro- 4-mesyl-2-nitrotoluene 1-methyl-4-(methylsulfonyl)-2-nitrobenzene sulfone, methyl 3-nitro-p-tolyl methyl 4-methyl-3-nitrophenyl sulfone</t>
  </si>
  <si>
    <t>Cc1ccc(S(C)(=O)=O)cc1N(=O)=O</t>
  </si>
  <si>
    <t>C8H9NO4S</t>
  </si>
  <si>
    <t>InChI=1S/C8H9NO4S/c1-6-3-4-7(14(2,12)13)5-8(6)9(10)11/h3-5H,1-2H3</t>
  </si>
  <si>
    <t>OXBDLEXAVKAJFD-UHFFFAOYSA-N</t>
  </si>
  <si>
    <t>1671-49-4</t>
  </si>
  <si>
    <t>DTXSID30350742</t>
  </si>
  <si>
    <t>ethanone, 2,2-dimethoxy-1,2-diphenyl-;2,2-dimethoxy-1,2-diphenylethan-1-one;2,2-dimethoxy-1,2-diphenylethanone;benzil dimethyl acetal;ethanone, 2,2-dimethoxy-1,2-diphenyl- 2,2-dimethoxy-1,2-diphenylethan-1-one 2,2-dimethoxy-1,2-diphenylethanone benzil dimethyl acetal</t>
  </si>
  <si>
    <t>COC(c1ccccc1)(C(=O)c1ccccc1)OC</t>
  </si>
  <si>
    <t>C16H16O3</t>
  </si>
  <si>
    <t>InChI=1S/C16H16O3/c1-18-16(19-2,14-11-7-4-8-12-14)15(17)13-9-5-3-6-10-13/h3-12H,1-2H3</t>
  </si>
  <si>
    <t>KWVGIHKZDCUPEU-UHFFFAOYSA-N</t>
  </si>
  <si>
    <t>24650-42-8</t>
  </si>
  <si>
    <t>DTXSID7037715</t>
  </si>
  <si>
    <t>testosterone;testosterone [ban:inn];androst-4-en-3-one, 17-hydroxy-, (17?)-;(17beta)-17-hydroxyandrost-4-en-3-one;androst-4-en-3-one, 17-hydroxy-, (17.beta.)-;17-hydroxyandrost-4-en-3-one;androst-4-en-3-one, 17-hydroxy-, (17ß)-;testosterone testosterone [ban:inn] androst-4-en-3-one, 17-hydroxy-, (17?)- (17beta)-17-hydroxyandrost-4-en-3-one androst-4-en-3-one, 17-hydroxy-, (17.beta.)- 17-hydroxyandrost-4-en-3-one androst-4-en-3-one, 17-hydroxy-, (17ß)-</t>
  </si>
  <si>
    <t>CC12CCC3C(CCC4=CC(=O)CCC34C)C1CCC2O</t>
  </si>
  <si>
    <t>C19H28O2</t>
  </si>
  <si>
    <t>InChI=1S/C19H28O2/c1-18-9-7-13(20)11-12(18)3-4-14-15-5-6-17(21)19(15,2)10-8-16(14)18/h11,14-17,21H,3-10H2,1-2H3</t>
  </si>
  <si>
    <t>MUMGGOZAMZWBJJ-UHFFFAOYSA-N</t>
  </si>
  <si>
    <t>58-22-0</t>
  </si>
  <si>
    <t>chloral;acetaldehyde, 2,2,2-trichloro-;trichloroethanal;trichloroacetaldehyde;acetaldehyde, trichloro-;chloral, anhydrous</t>
  </si>
  <si>
    <t>O=CC(Cl)(Cl)Cl</t>
  </si>
  <si>
    <t>C2HCl3O</t>
  </si>
  <si>
    <t>InChI=1S/C2HCl3O/c3-2(4,5)1-6/h1H</t>
  </si>
  <si>
    <t>HFFLGKNGCAIQMO-UHFFFAOYSA-N</t>
  </si>
  <si>
    <t>75-87-6</t>
  </si>
  <si>
    <t>DTXSID7024744</t>
  </si>
  <si>
    <t>2-ethylanthraquinone;9,10-anthracenedione, 2-ethyl-;2-ethylanthracene-9,10-dione;anthraquinone, 2-ethyl-;2-ethyl-9,10-anthraquinone;2-ethylanthraquinone 9,10-anthracenedione, 2-ethyl- 2-ethylanthracene-9,10-dione anthraquinone, 2-ethyl- 2-ethyl-9,10-anthraquinone</t>
  </si>
  <si>
    <t>CCc1ccc2c(c1)C(=O)c1ccccc1C2=O</t>
  </si>
  <si>
    <t>C16H12O2</t>
  </si>
  <si>
    <t>InChI=1S/C16H12O2/c1-2-10-7-8-13-14(9-10)16(18)12-6-4-3-5-11(12)15(13)17/h3-9H,2H2,1H3</t>
  </si>
  <si>
    <t>SJEBAWHUJDUKQK-UHFFFAOYSA-N</t>
  </si>
  <si>
    <t>84-51-5</t>
  </si>
  <si>
    <t>DTXSID5044994</t>
  </si>
  <si>
    <t>1,3-propanediol, 2,2-bis(brme)-;1,3-propanediol, 2,2-bis(bromomethyl)-;2,2-bis(bromomethyl)-1,3-propanediol;2,2-bis(bromomethyl)-1,3-propanediol, technical grade;2,2-bis(bromomethyl)propane-1,3-diol;2,2-bis(bromomethyl)-1,3-propandiol;2,2-bis(bromomethyl)-1,3-propanediol (1,3-propanediol, 2,2-bis(bromomethyl)-);1,3-propanediol, 2,2-bis(brme)- 1,3-propanediol, 2,2-bis(bromomethyl)- 2,2-bis(bromomethyl)-1,3-propanediol 2,2-bis(bromomethyl)-1,3-propanediol, technical grade 2,2-bis(bromomethyl)propane-1,3-diol 2,2-bis(bromomethyl)-1,3-propandiol 2,2-bis(bromomethyl)-1,3-propanediol (1,3-propanediol, 2,2-bis(bromomethyl)-)</t>
  </si>
  <si>
    <t>OCC(CO)(CBr)CBr</t>
  </si>
  <si>
    <t>C5H10Br2O2</t>
  </si>
  <si>
    <t>InChI=1S/C5H10Br2O2/c6-1-5(2-7,3-8)4-9/h8-9H,1-4H2</t>
  </si>
  <si>
    <t>CHUGKEQJSLOLHL-UHFFFAOYSA-N</t>
  </si>
  <si>
    <t>3296-90-0</t>
  </si>
  <si>
    <t>DTXSID9020164</t>
  </si>
  <si>
    <t>morpholine, 4-acetyl-;4-acetylmorpholine;1-(morpholin-4-yl)ethanone;morpholine, 4-acetyl- 4-acetylmorpholine 1-(morpholin-4-yl)ethanone</t>
  </si>
  <si>
    <t>CC(=O)N1CCOCC1</t>
  </si>
  <si>
    <t>C6H11NO2</t>
  </si>
  <si>
    <t>InChI=1S/C6H11NO2/c1-6(8)7-2-4-9-5-3-7/h2-5H2,1H3</t>
  </si>
  <si>
    <t>KYWXRBNOYGGPIZ-UHFFFAOYSA-N</t>
  </si>
  <si>
    <t>1696-20-4</t>
  </si>
  <si>
    <t>DTXSID9061889</t>
  </si>
  <si>
    <t>diethylene glycol monomethyl ether;ethanol, 2-(2-methoxyethoxy)-;2-(2-methoxyethoxy)ethanol;2(2methoxyethoxy)ethanol(diethylene glycolmonomethylether;degme);diethyleneglycolmonomethyl ether;diethylene glycol methyl ether;diethylene glycol monomethyl ether (ethanol, 2-(2-methoxyethoxy)-);diethylene glycol monomethyl ether ethanol, 2-(2-methoxyethoxy)- 2-(2-methoxyethoxy)ethanol 2(2methoxyethoxy)ethanol(diethylene glycolmonomethylether degme) diethyleneglycolmonomethyl ether diethylene glycol methyl ether diethylene glycol monomethyl ether (ethanol, 2-(2-methoxyethoxy)-)</t>
  </si>
  <si>
    <t>COCCOCCO</t>
  </si>
  <si>
    <t>C5H12O3</t>
  </si>
  <si>
    <t>InChI=1S/C5H12O3/c1-7-4-5-8-3-2-6/h6H,2-5H2,1H3</t>
  </si>
  <si>
    <t>SBASXUCJHJRPEV-UHFFFAOYSA-N</t>
  </si>
  <si>
    <t>111-77-3</t>
  </si>
  <si>
    <t>DTXSID3025049</t>
  </si>
  <si>
    <t>RestrictionList, EU RAR</t>
  </si>
  <si>
    <t>diethylhexyl phthalate;phthalic acid, di-2-ethylhexylester (dehp);di-(2-ethylhexyl) phthalate;bis(2-ethylhexyl)phthalate;1,2-benzenedicarboxylic acid, 1,2-bis(2-ethylhexyl) ester;di(2-ethylhexyl) phthalate;di(2-ethylhexyl)phthalate;bis(2-ethylhexyl) phthlate;di (2-ethylhexyl) phthalate (dehp);1,2-benzenedicarboxylic acid, bis(2-ethylhexyl) ester;diethylhexyl phthalate (dehp);bis(2-ethylhexyl) phthalate;di(2-ethylhexyl) phthalate (dehp);bis(2ethylhexyl) phthalate(diethylhexyl phthalate);phthalic acid, bis(2-ethylhexyl) ester;1,2-benzenedicarboxylic acid, bis(2-ethylhexyl) estervan;1,2-benzenedicarboxylic acid, 1,2-bis(2-ethylhexyl)ester;di-sec-octyl phthalate;dehp;diethylhexyl phthalate phthalic acid, di-2-ethylhexylester (dehp) di-(2-ethylhexyl) phthalate bis(2-ethylhexyl)phthalate 1,2-benzenedicarboxylic acid, 1,2-bis(2-ethylhexyl) ester di(2-ethylhexyl) phthalate di(2-ethylhexyl)phthalate bis(2-ethylhexyl) phthlate di (2-ethylhexyl) phthalate (dehp) 1,2-benzenedicarboxylic acid, bis(2-ethylhexyl) ester diethylhexyl phthalate (dehp) bis(2-ethylhexyl) phthalate di(2-ethylhexyl) phthalate (dehp) bis(2ethylhexyl) phthalate(diethylhexyl phthalate) phthalic acid, bis(2-ethylhexyl) ester 1,2-benzenedicarboxylic acid, bis(2-ethylhexyl) estervan 1,2-benzenedicarboxylic acid, 1,2-bis(2-ethylhexyl)ester di-sec-octyl phthalate dehp</t>
  </si>
  <si>
    <t>CCCCC(CC)COC(=O)c1ccccc1C(=O)OCC(CC)CCCC</t>
  </si>
  <si>
    <t>C24H38O4</t>
  </si>
  <si>
    <t>InChI=1S/C24H38O4/c1-5-9-13-19(7-3)17-27-23(25)21-15-11-12-16-22(21)24(26)28-18-20(8-4)14-10-6-2/h11-12,15-16,19-20H,5-10,13-14,17-18H2,1-4H3</t>
  </si>
  <si>
    <t>BJQHLKABXJIVAM-UHFFFAOYSA-N</t>
  </si>
  <si>
    <t>117-81-7</t>
  </si>
  <si>
    <t>DTXSID5020607</t>
  </si>
  <si>
    <t>EFSAOpenFoodTox, Candidate List, RestrictionList, AuthorisationList, EU RAR</t>
  </si>
  <si>
    <t>trinitrotoluene;trinitrotoluene, 2,4,6-;2,4,6-trinitrotoluene;benzene, 2-methyl-1,3,5-trinitro-;2,4,6-trinitrotoluene (tnt);2-methyl-1,3,5-trinitrobenzene;toluene, 2,4,6-trinitro-;trinitrotoluene trinitrotoluene, 2,4,6- 2,4,6-trinitrotoluene benzene, 2-methyl-1,3,5-trinitro- 2,4,6-trinitrotoluene (tnt) 2-methyl-1,3,5-trinitrobenzene toluene, 2,4,6-trinitro-</t>
  </si>
  <si>
    <t>Cc1c(N(=O)=O)cc(N(=O)=O)cc1N(=O)=O</t>
  </si>
  <si>
    <t>C7H5N3O6</t>
  </si>
  <si>
    <t>InChI=1S/C7H5N3O6/c1-4-6(9(13)14)2-5(8(11)12)3-7(4)10(15)16/h2-3H,1H3</t>
  </si>
  <si>
    <t>SPSSULHKWOKEEL-UHFFFAOYSA-N</t>
  </si>
  <si>
    <t>118-96-7</t>
  </si>
  <si>
    <t>DTXSID7024372</t>
  </si>
  <si>
    <t>benzophenone;methanone, diphenyl-;diphenylmethanone;diphenyl methanone;diphenyl ketone;benzophenone (methanone, diphenyl-);benzophenone methanone, diphenyl- diphenylmethanone diphenyl methanone diphenyl ketone benzophenone (methanone, diphenyl-)</t>
  </si>
  <si>
    <t>O=C(c1ccccc1)c1ccccc1</t>
  </si>
  <si>
    <t>C13H10O</t>
  </si>
  <si>
    <t>InChI=1S/C13H10O/c14-13(11-7-3-1-4-8-11)12-9-5-2-6-10-12/h1-10H</t>
  </si>
  <si>
    <t>RWCCWEUUXYIKHB-UHFFFAOYSA-N</t>
  </si>
  <si>
    <t>119-61-9</t>
  </si>
  <si>
    <t>DTXSID0021961</t>
  </si>
  <si>
    <t>2-mercaptobenzothiazole;2(3h)-benzothiazolethione;2-mercaptobenzothiazol;2-mercaptobenzothiazole (mbt);benzothiazole-2-thiol;1,3-benzothiazole-2(3h)-thione;2-benzothiazolethiolvan;2-benzothiazolinethione;captax;1,3-benzothiazole-2-thiol;name  1,3-benzothiazole-2(3h)-thione;2-mercaptobenzothiazole (2(3h)-benzothiazolethione);2-mercaptobenzothiazole 2(3h)-benzothiazolethione 2-mercaptobenzothiazol 2-mercaptobenzothiazole (mbt) benzothiazole-2-thiol 1,3-benzothiazole-2(3h)-thione 2-benzothiazolethiolvan 2-benzothiazolinethione captax 1,3-benzothiazole-2-thiol name  1,3-benzothiazole-2(3h)-thione 2-mercaptobenzothiazole (2(3h)-benzothiazolethione)</t>
  </si>
  <si>
    <t>SC1=Nc2ccccc2S1</t>
  </si>
  <si>
    <t>C7H5NS2</t>
  </si>
  <si>
    <t>InChI=1S/C7H5NS2/c9-7-8-5-3-1-2-4-6(5)10-7/h1-4H,(H,8,9)</t>
  </si>
  <si>
    <t>YXIWHUQXZSMYRE-UHFFFAOYSA-N</t>
  </si>
  <si>
    <t>149-30-4</t>
  </si>
  <si>
    <t>DTXSID1020807</t>
  </si>
  <si>
    <t>phosphine oxide, trioctyl-;trioctylphosphine oxide;trioctylphosphane oxide;phosphine oxide, trioctyl- trioctylphosphine oxide trioctylphosphane oxide</t>
  </si>
  <si>
    <t>CCCCCCCCP(=O)(CCCCCCCC)CCCCCCCC</t>
  </si>
  <si>
    <t>C24H51OP</t>
  </si>
  <si>
    <t>InChI=1S/C24H51OP/c1-4-7-10-13-16-19-22-26(25,23-20-17-14-11-8-5-2)24-21-18-15-12-9-6-3/h4-24H2,1-3H3</t>
  </si>
  <si>
    <t>ZMBHCYHQLYEYDV-UHFFFAOYSA-N</t>
  </si>
  <si>
    <t>78-50-2</t>
  </si>
  <si>
    <t>DTXSID1052537</t>
  </si>
  <si>
    <t>tetrahydrofurfuryl alcohol;2-furanmethanol, tetrahydro-;2-furanmethanol, tetrahydro;tetrahydrofuran-2-ylmethanol;furfuryl alcohol, tetrahydro-;tetrahydro-2-furanylmethanol;thfa;tetrahydrofurfuryl alcohol (2-furanmethanol, tetrahydro-);furfuryl alcohol, tetrahydro- (8ci);tetrahydrofurfuryl alcohol 2-furanmethanol, tetrahydro- 2-furanmethanol, tetrahydro tetrahydrofuran-2-ylmethanol furfuryl alcohol, tetrahydro- tetrahydro-2-furanylmethanol thfa tetrahydrofurfuryl alcohol (2-furanmethanol, tetrahydro-) furfuryl alcohol, tetrahydro- (8ci)</t>
  </si>
  <si>
    <t>OCC1CCCO1</t>
  </si>
  <si>
    <t>C5H10O2</t>
  </si>
  <si>
    <t>InChI=1S/C5H10O2/c6-4-5-2-1-3-7-5/h5-6H,1-4H2</t>
  </si>
  <si>
    <t>BSYVTEYKTMYBMK-UHFFFAOYSA-N</t>
  </si>
  <si>
    <t>97-99-4</t>
  </si>
  <si>
    <t>DTXSID1029128</t>
  </si>
  <si>
    <t>catechol;catechol (1,2-dihydroxybenzene);1,2-benzenediol;benzene-1,2-diol;pyrocatechine;pyrocatechol;pyrocatechol(catechol);1,2-dihydroxybenzene;catechol (1,2-benzenediol) (pyrocatechol);catechol (lot 1);catechol (lot 2);catechol catechol (1,2-dihydroxybenzene) 1,2-benzenediol benzene-1,2-diol pyrocatechine pyrocatechol pyrocatechol(catechol) 1,2-dihydroxybenzene catechol (1,2-benzenediol) (pyrocatechol) catechol (lot 1) catechol (lot 2)</t>
  </si>
  <si>
    <t>Oc1ccccc1O</t>
  </si>
  <si>
    <t>C6H6O2</t>
  </si>
  <si>
    <t>InChI=1S/C6H6O2/c7-5-3-1-2-4-6(5)8/h1-4,7-8H</t>
  </si>
  <si>
    <t>YCIMNLLNPGFGHC-UHFFFAOYSA-N</t>
  </si>
  <si>
    <t>120-80-9</t>
  </si>
  <si>
    <t>DTXSID3020257</t>
  </si>
  <si>
    <t>hydroquinone (1,4-dihydroxybenzene);hydroquinone;1,4-benzenediol;benzene-1,4-diol;hydrquinone;1,4-dihydroquinone;1,4-hydroquinone;hydroquinone (1,4-benzenediol);1,4-hydrochinone;1,4-dihydroquinone (contam w/ benzoquinone);hydroquinone (1,4-dihydroxybenzene) hydroquinone 1,4-benzenediol benzene-1,4-diol hydrquinone 1,4-dihydroquinone 1,4-hydroquinone hydroquinone (1,4-benzenediol) 1,4-hydrochinone 1,4-dihydroquinone (contam w/ benzoquinone)</t>
  </si>
  <si>
    <t>Oc1ccc(O)cc1</t>
  </si>
  <si>
    <t>InChI=1S/C6H6O2/c7-5-1-2-6(8)4-3-5/h1-4,7-8H</t>
  </si>
  <si>
    <t>QIGBRXMKCJKVMJ-UHFFFAOYSA-N</t>
  </si>
  <si>
    <t>123-31-9</t>
  </si>
  <si>
    <t>DTXSID7020716</t>
  </si>
  <si>
    <t>YES (Step 2)</t>
  </si>
  <si>
    <t>FALSE</t>
  </si>
  <si>
    <t>toluene, 2-, diisocyanate;toluene-2,4-diisocyanate;benzene, 2,4-diisocyanato-1-methyl-;2,4-toluene diisocyanate;toluene diisocyanate (tdi);4-methyl-m-phenylene diisocyanate;2,4-diisocyanato-1-methylbenzene;4methylmphenylenediisocyanate(toluene 2,4diisocyanate);isocyanic acid, 4-methyl-m-phenylene ester;toluene 2,4-diisocyanate;2,4-diisocyanate-1-methylbenzene;toluene-2,4-diisocyanate (2,4-toluene diisocyanate) (benzene, 2,4-diisocyanato-1-methyl-);isocyanic acid, 4-methyl-m-phenylene ester (8ci);toluene, 2-, diisocyanate toluene-2,4-diisocyanate benzene, 2,4-diisocyanato-1-methyl- 2,4-toluene diisocyanate toluene diisocyanate (tdi) 4-methyl-m-phenylene diisocyanate 2,4-diisocyanato-1-methylbenzene 4methylmphenylenediisocyanate(toluene 2,4diisocyanate) isocyanic acid, 4-methyl-m-phenylene ester toluene 2,4-diisocyanate 2,4-diisocyanate-1-methylbenzene toluene-2,4-diisocyanate (2,4-toluene diisocyanate) (benzene, 2,4-diisocyanato-1-methyl-) isocyanic acid, 4-methyl-m-phenylene ester (8ci)</t>
  </si>
  <si>
    <t>584-84-9</t>
  </si>
  <si>
    <t>4-methoxyaniline (p-anisidine);p-anisidine;benzenamine, 4-methoxy-;4-methoxy-phenylamine;4-methoxy-aniline;4-methoxyaniline;anisidine;4-methoxybenzenamine;4-anisidine;p-methoxyaniline</t>
  </si>
  <si>
    <t>COc1ccc(N)cc1</t>
  </si>
  <si>
    <t>C7H9NO</t>
  </si>
  <si>
    <t>InChI=1S/C7H9NO/c1-9-7-4-2-6(8)3-5-7/h2-5H,8H2,1H3</t>
  </si>
  <si>
    <t>BHAAPTBBJKJZER-UHFFFAOYSA-N</t>
  </si>
  <si>
    <t>104-94-9</t>
  </si>
  <si>
    <t>DTXSID7024532</t>
  </si>
  <si>
    <t>n,n'-dimethyldiphenylthiuram disulphide;[methyl({[methyl(phenyl)carbamothioyl]disulfanyl}carbonothioyl)amino]benzene;n,n'-dimethyldiphenylthiuram disulphide [methyl({[methyl(phenyl)carbamothioyl]disulfanyl}carbonothioyl)amino]benzene</t>
  </si>
  <si>
    <t>CN(c1ccccc1)C(=S)SSC(=S)N(C)c1ccccc1</t>
  </si>
  <si>
    <t>C16H16N2S4</t>
  </si>
  <si>
    <t>InChI=1S/C16H16N2S4/c1-17(13-9-5-3-6-10-13)15(19)21-22-16(20)18(2)14-11-7-4-8-12-14/h3-12H,1-2H3</t>
  </si>
  <si>
    <t>RDQQCSOIXMZZQR-UHFFFAOYSA-N</t>
  </si>
  <si>
    <t>10591-84-1</t>
  </si>
  <si>
    <t>DTXSID90147413</t>
  </si>
  <si>
    <t>3-chloroaniline;chloroaniline, 3-;m-chloroaniline;benzenamine, 3-chloro-;3-chloro-phenylamine;3-chloro-aniline;3-chloroaniline chloroaniline, 3- m-chloroaniline benzenamine, 3-chloro- 3-chloro-phenylamine 3-chloro-aniline</t>
  </si>
  <si>
    <t>Nc1cccc(Cl)c1</t>
  </si>
  <si>
    <t>C6H6ClN</t>
  </si>
  <si>
    <t>InChI=1S/C6H6ClN/c7-5-2-1-3-6(8)4-5/h1-4H,8H2</t>
  </si>
  <si>
    <t>PNPCRKVUWYDDST-UHFFFAOYSA-N</t>
  </si>
  <si>
    <t>108-42-9</t>
  </si>
  <si>
    <t>DTXSID0024761</t>
  </si>
  <si>
    <t>dimethyl propylphosphonate;phosphonic acid, propyl-, dimethyl ester;dimethyl propylphosphonate phosphonic acid, propyl-, dimethyl ester</t>
  </si>
  <si>
    <t>CCCP(=O)(OC)OC</t>
  </si>
  <si>
    <t>C5H13O3P</t>
  </si>
  <si>
    <t>InChI=1S/C5H13O3P/c1-4-5-9(6,7-2)8-3/h4-5H2,1-3H3</t>
  </si>
  <si>
    <t>YWDFOLFVOVCBIU-UHFFFAOYSA-N</t>
  </si>
  <si>
    <t>18755-43-6</t>
  </si>
  <si>
    <t>DTXSID0066406</t>
  </si>
  <si>
    <t>6-tert-butyl-2,4-dimethylphenol;phenol, 2-(1,1-dimethylethyl)-4,6-dimethyl-;2-tert-butyl-4,6-dimethyl-phenol;2-(1,1-dimethylethyl)-4,6-dimethylphenol;6-tert-butyl-2,4-xylenol;2-tert-butyl-4,6-dimethylphenol;2,4-xylenol, 6-tert-butyl-;6-tert-butyl-2,4-dimethylphenol phenol, 2-(1,1-dimethylethyl)-4,6-dimethyl- 2-tert-butyl-4,6-dimethyl-phenol 2-(1,1-dimethylethyl)-4,6-dimethylphenol 6-tert-butyl-2,4-xylenol 2-tert-butyl-4,6-dimethylphenol 2,4-xylenol, 6-tert-butyl-</t>
  </si>
  <si>
    <t>Cc1cc(C)cc(C(C)(C)C)c1O</t>
  </si>
  <si>
    <t>C12H18O</t>
  </si>
  <si>
    <t>InChI=1S/C12H18O/c1-8-6-9(2)11(13)10(7-8)12(3,4)5/h6-7,13H,1-5H3</t>
  </si>
  <si>
    <t>OPLCSTZDXXUYDU-UHFFFAOYSA-N</t>
  </si>
  <si>
    <t>1879-09-0</t>
  </si>
  <si>
    <t>DTXSID6041551</t>
  </si>
  <si>
    <t>cashmeran;4h-inden-4-one, 1,2,3,5,6,7-hexahydro-1,1,2,3,3-pentamethyl-;1,2,3,5,6,7-hexahydro-1,1,2,3,3-pentamethyl-4h-inden-4-one;1,1,2,3,3-pentamethyl-1,2,3,5,6,7-hexahydro-4h-inden-4-one;4(5h)-indanone, 6,7-dihydro-1,1,2,3,3-pentamethyl-;cashmeran 4h-inden-4-one, 1,2,3,5,6,7-hexahydro-1,1,2,3,3-pentamethyl- 1,2,3,5,6,7-hexahydro-1,1,2,3,3-pentamethyl-4h-inden-4-one 1,1,2,3,3-pentamethyl-1,2,3,5,6,7-hexahydro-4h-inden-4-one 4(5h)-indanone, 6,7-dihydro-1,1,2,3,3-pentamethyl-</t>
  </si>
  <si>
    <t>CC1C(C)(C)C2CCCC(=O)C=2C1(C)C</t>
  </si>
  <si>
    <t>C14H22O</t>
  </si>
  <si>
    <t>InChI=1S/C14H22O/c1-9-13(2,3)10-7-6-8-11(15)12(10)14(9,4)5/h9H,6-8H2,1-5H3</t>
  </si>
  <si>
    <t>MIZGSAALSYARKU-UHFFFAOYSA-N</t>
  </si>
  <si>
    <t>33704-61-9</t>
  </si>
  <si>
    <t>DTXSID8047399</t>
  </si>
  <si>
    <t>2h-benzimidazole-2-thione, 1,3-dihydro-4(or 5)-methyl-;1,3-dihydro-4(or 5)-methyl-2h-benzimidazole-2-thione;4-methyl-1,3-dihydro-2h-benzimidazole-2-thione;2h-benzimidazole-2-thione, 1,3-dihydro-4(or 5)-methyl- 1,3-dihydro-4(or 5)-methyl-2h-benzimidazole-2-thione 4-methyl-1,3-dihydro-2h-benzimidazole-2-thione</t>
  </si>
  <si>
    <t>Cc1cccc2c1N=C(S)N2</t>
  </si>
  <si>
    <t>C8H8N2S</t>
  </si>
  <si>
    <t>InChI=1S/C8H8N2S/c1-5-3-2-4-6-7(5)10-8(11)9-6/h2-4H,1H3,(H2,9,10,11)</t>
  </si>
  <si>
    <t>UDQCDDZBBZNIFA-UHFFFAOYSA-N</t>
  </si>
  <si>
    <t>53988-10-6</t>
  </si>
  <si>
    <t>DTXSID2067290</t>
  </si>
  <si>
    <t>benzene, 1,1'-(1,1-dimethyl-3-methylene-1,3-propanediyl)bis-;４‐Ｍｅｔｈｙｌ‐２，４‐ｄｉｐｈｅｎｙｌ‐１‐ｐｅｎｔｅｎｅ;benzene, 1,1’-(1,1-dimethyl-3-methylene-1,3-propanediyl)bis-;1,1'-(1,1-dimethyl-3-methylene-1,3-propanediyl)bisbenzene;1,1'-(4-methylpent-1-ene-2,4-diyl)dibenzene;1-pentene, 4-methyl-2,4-diphenyl-;benzene, 1,1'-(1,1-dimethyl-3-methylene- 1,3-propanediyl)bis-;2,4-diphenyl-4-methyl-1-pentene;benzene, 1,1'-(1,1-dimethyl-3-methylene-1,3-propanediyl)bis- ４‐Ｍｅｔｈｙｌ‐２，４‐ｄｉｐｈｅｎｙｌ‐１‐ｐｅｎｔｅｎｅ benzene, 1,1’-(1,1-dimethyl-3-methylene-1,3-propanediyl)bis- 1,1'-(1,1-dimethyl-3-methylene-1,3-propanediyl)bisbenzene 1,1'-(4-methylpent-1-ene-2,4-diyl)dibenzene 1-pentene, 4-methyl-2,4-diphenyl- benzene, 1,1'-(1,1-dimethyl-3-methylene- 1,3-propanediyl)bis- 2,4-diphenyl-4-methyl-1-pentene</t>
  </si>
  <si>
    <t>CC(C)(CC(=C)c1ccccc1)c1ccccc1</t>
  </si>
  <si>
    <t>C18H20</t>
  </si>
  <si>
    <t>InChI=1S/C18H20/c1-15(16-10-6-4-7-11-16)14-18(2,3)17-12-8-5-9-13-17/h4-13H,1,14H2,2-3H3</t>
  </si>
  <si>
    <t>ZOKCNEIWFQCSCM-UHFFFAOYSA-N</t>
  </si>
  <si>
    <t>6362-80-7</t>
  </si>
  <si>
    <t>DTXSID3044253</t>
  </si>
  <si>
    <t>1,3-dimethyl-2-imidazolidinone;1,3-dimethylimidazolidin-2-one;2-imidazolidinone, 1,3-dimethyl-;1,3-dimethyl-2-imidazolidinone 1,3-dimethylimidazolidin-2-one 2-imidazolidinone, 1,3-dimethyl-</t>
  </si>
  <si>
    <t>CN1CCN(C)C1=O</t>
  </si>
  <si>
    <t>C5H10N2O</t>
  </si>
  <si>
    <t>InChI=1S/C5H10N2O/c1-6-3-4-7(2)5(6)8/h3-4H2,1-2H3</t>
  </si>
  <si>
    <t>CYSGHNMQYZDMIA-UHFFFAOYSA-N</t>
  </si>
  <si>
    <t>80-73-9</t>
  </si>
  <si>
    <t>DTXSID1073153</t>
  </si>
  <si>
    <t>quinoline</t>
  </si>
  <si>
    <t>c1cccc2cccnc12</t>
  </si>
  <si>
    <t>C9H7N</t>
  </si>
  <si>
    <t>InChI=1S/C9H7N/c1-2-6-9-8(4-1)5-3-7-10-9/h1-7H</t>
  </si>
  <si>
    <t>SMWDFEZZVXVKRB-UHFFFAOYSA-N</t>
  </si>
  <si>
    <t>91-22-5</t>
  </si>
  <si>
    <t>DTXSID1021798</t>
  </si>
  <si>
    <t>tetrahydrothiophene-1,1-dioxide;thiophene, tetrahydro-, 1,1-dioxide;tetramethylene sulfone;tetrahydrothiophene 1,1-dioxide;2,3,4,5-tetrahydrothiophene-1,1-dioxide;sulfolane;sulfolane (sulfone);tetrahydrothiophene-1,1-dioxide thiophene, tetrahydro-, 1,1-dioxide tetramethylene sulfone tetrahydrothiophene 1,1-dioxide 2,3,4,5-tetrahydrothiophene-1,1-dioxide sulfolane sulfolane (sulfone)</t>
  </si>
  <si>
    <t>O=S1(=O)CCCC1</t>
  </si>
  <si>
    <t>C4H8O2S</t>
  </si>
  <si>
    <t>InChI=1S/C4H8O2S/c5-7(6)3-1-2-4-7/h1-4H2</t>
  </si>
  <si>
    <t>HXJUTPCZVOIRIF-UHFFFAOYSA-N</t>
  </si>
  <si>
    <t>126-33-0</t>
  </si>
  <si>
    <t>DTXSID3027037</t>
  </si>
  <si>
    <t>phosphoric-acid-tributyl-ester-;tributyl phosphate;phosphoric acid, tributylester;tributylphosphate;phosphoric acid tributyl ester;phosphoric acid, tributyl ester;butyl phosphate, ((buo)3po);phosphoric-acid-tributyl-ester- tributyl phosphate phosphoric acid, tributylester tributylphosphate phosphoric acid tributyl ester phosphoric acid, tributyl ester butyl phosphate, ((buo)3po)</t>
  </si>
  <si>
    <t>CCCCOP(=O)(OCCCC)OCCCC</t>
  </si>
  <si>
    <t>C12H27O4P</t>
  </si>
  <si>
    <t>InChI=1S/C12H27O4P/c1-4-7-10-14-17(13,15-11-8-5-2)16-12-9-6-3/h4-12H2,1-3H3</t>
  </si>
  <si>
    <t>STCOOQWBFONSKY-UHFFFAOYSA-N</t>
  </si>
  <si>
    <t>126-73-8</t>
  </si>
  <si>
    <t>DTXSID3021986</t>
  </si>
  <si>
    <t>cyclohexanone oxime;cyclohexanone, oxime;n-hydroxycyclohexanimine;cyclohexanone oxime cyclohexanone, oxime n-hydroxycyclohexanimine</t>
  </si>
  <si>
    <t>ON=C1CCCCC1</t>
  </si>
  <si>
    <t>C6H11NO</t>
  </si>
  <si>
    <t>InChI=1S/C6H11NO/c8-7-6-4-2-1-3-5-6/h8H,1-5H2</t>
  </si>
  <si>
    <t>VEZUQRBDRNJBJY-UHFFFAOYSA-N</t>
  </si>
  <si>
    <t>100-64-1</t>
  </si>
  <si>
    <t>DTXSID4021842</t>
  </si>
  <si>
    <t>4-nonylphenol;nonylphenol;nonylphenol, 4-;p-n-nonylphenol (lancaster);phenol, 4-nonyl-;p-nonylphenol;para-nonylphenol (ppt);4-nonylphenol (4-np) (para-nonylphenol) (ppt)</t>
  </si>
  <si>
    <t>CCCCCCCCCc1ccc(O)cc1</t>
  </si>
  <si>
    <t>InChI=1S/C15H24O/c1-2-3-4-5-6-7-8-9-14-10-12-15(16)13-11-14/h10-13,16H,2-9H2,1H3</t>
  </si>
  <si>
    <t>IGFHQQFPSIBGKE-UHFFFAOYSA-N</t>
  </si>
  <si>
    <t>104-40-5</t>
  </si>
  <si>
    <t>DTXSID5033836</t>
  </si>
  <si>
    <t>benzenepentanol, ?-methyl-;3-methyl-5-phenylpentanol;3-methyl-5-phenylpentan-1-ol;benzenepentanol, .gamma.-methyl-;3-methyl-5-phenyl pentanol;gamma- methyl benzene pentanol;3-methyl-5-phenyl-1-pentanol;3-methyl-5-phenyl-n-pentanol;phenylhexanol;phenyxol;rose absolute pentanol;phenyl isohexanol;benzenepentanol, ?-methyl- 3-methyl-5-phenylpentanol 3-methyl-5-phenylpentan-1-ol benzenepentanol, .gamma.-methyl- 3-methyl-5-phenyl pentanol gamma- methyl benzene pentanol 3-methyl-5-phenyl-1-pentanol 3-methyl-5-phenyl-n-pentanol phenylhexanol phenyxol rose absolute pentanol phenyl isohexanol</t>
  </si>
  <si>
    <t>CC(CCc1ccccc1)CCO</t>
  </si>
  <si>
    <t>InChI=1S/C12H18O/c1-11(9-10-13)7-8-12-5-3-2-4-6-12/h2-6,11,13H,7-10H2,1H3</t>
  </si>
  <si>
    <t>OXYRENDGHPGWKV-UHFFFAOYSA-N</t>
  </si>
  <si>
    <t>55066-48-3</t>
  </si>
  <si>
    <t>DTXSID4044822</t>
  </si>
  <si>
    <t>benzenesulfonamide, n-butyl-;n-butylbenzenesulfonamide;n-butylbenzenesulphonamide;benzenesulfonamide, n-butyl- n-butylbenzenesulfonamide n-butylbenzenesulphonamide</t>
  </si>
  <si>
    <t>CCCCNS(=O)(=O)c1ccccc1</t>
  </si>
  <si>
    <t>C10H15NO2S</t>
  </si>
  <si>
    <t>InChI=1S/C10H15NO2S/c1-2-3-9-11-14(12,13)10-7-5-4-6-8-10/h4-8,11H,2-3,9H2,1H3</t>
  </si>
  <si>
    <t>IPRJXAGUEGOFGG-UHFFFAOYSA-N</t>
  </si>
  <si>
    <t>3622-84-2</t>
  </si>
  <si>
    <t>DTXSID7027540</t>
  </si>
  <si>
    <t>nitroglycerine;nitroglycerin;trinitroglycerin;1,2,3-propanetriol trinitrate;1,2,3-propanetriol, trinitrate;glycerol trinitrate;propane-1,2,3-triyl trinitrate;propane1,2,3triyltrinitrate;nitroglycerin [usan:jan];nitroglycerin   ;1,2,3-propanetriol, 1,2,3-trinitrate;nitroglycerine nitroglycerin trinitroglycerin 1,2,3-propanetriol trinitrate 1,2,3-propanetriol, trinitrate glycerol trinitrate propane-1,2,3-triyl trinitrate propane1,2,3triyltrinitrate nitroglycerin [usan:jan] nitroglycerin    1,2,3-propanetriol, 1,2,3-trinitrate</t>
  </si>
  <si>
    <t>O=N(=O)OCC(CON(=O)=O)ON(=O)=O</t>
  </si>
  <si>
    <t>C3H5N3O9</t>
  </si>
  <si>
    <t>InChI=1S/C3H5N3O9/c7-4(8)13-1-3(15-6(11)12)2-14-5(9)10/h3H,1-2H2</t>
  </si>
  <si>
    <t>SNIOPGDIGTZGOP-UHFFFAOYSA-N</t>
  </si>
  <si>
    <t>55-63-0</t>
  </si>
  <si>
    <t>DTXSID1021407</t>
  </si>
  <si>
    <t>0-cresyl glycidyl ether;oxirane, ((2-methylphenoxy)methyl)-;oxirane, [(2-methylphenoxy)methyl]-;2,3-epoxypropyl o-tolyl ether;2-[(2-methylphenoxy)methyl]oxirane;2,3epoxypropylotolyl ether;oxirane,  (2-methylphenoxy)methyl -;oxirane, (2-methylphenoxy)methyl -;propane, 1,2-epoxy-3-(o-tolyloxy)-;oxirane, Х(2-methylphenoxy)methylе-;o-cresyl glycidyl ether;glycidyl o-tolyl ether;0-cresyl glycidyl ether oxirane, ((2-methylphenoxy)methyl)- oxirane, [(2-methylphenoxy)methyl]- 2,3-epoxypropyl o-tolyl ether 2-[(2-methylphenoxy)methyl]oxirane 2,3epoxypropylotolyl ether oxirane,  (2-methylphenoxy)methyl - oxirane, (2-methylphenoxy)methyl - propane, 1,2-epoxy-3-(o-tolyloxy)- oxirane, Х(2-methylphenoxy)methylе- o-cresyl glycidyl ether glycidyl o-tolyl ether</t>
  </si>
  <si>
    <t>Cc1ccccc1OCC1CO1</t>
  </si>
  <si>
    <t>C10H12O2</t>
  </si>
  <si>
    <t>InChI=1S/C10H12O2/c1-8-4-2-3-5-10(8)12-7-9-6-11-9/h2-5,9H,6-7H2,1H3</t>
  </si>
  <si>
    <t>KFUSXMDYOPXKKT-UHFFFAOYSA-N</t>
  </si>
  <si>
    <t>2210-79-9</t>
  </si>
  <si>
    <t>DTXSID8024862</t>
  </si>
  <si>
    <t>thiram;thioperoxydicarbonic diamide ([(h2n)c(s)]2s2), n,n,n',n'-tetramethyl-;tetramethylthiuram disulfide;thioperoxydicarbonic diamide ([(h2n)c(s)]2s2), tetramethyl-;tetramethylthiuram (thiuram;tmtd);tetramethylthiuramdisulfide;[disulfanediylbis(carbonothioylnitrilo)]tetramethane;disulfiram(inn);thiram(inn);tetramethylthioperoxydicarbonicdiamide;thioperoxydicarbonic diamide, tetramethyl-;disulfide, bis(dimethylthiocarbamoyl);thioperoxydicarbonic diamide, (Х(h2n)c(s)е2s2), tetramethyl-;tetramethylthiuram disulfide (thiram);thioperoxydicarbonic diamide, (Õ(h2n)c(s)å2s2), tetramethyl-   ;thioperoxydicarbonicdiami;de (thiram);n,n,n',n'-tetramethylthioperoxydicarbonic diamide ([(h2n)c(s)]2s2);tmtd;thiram (tetramethylthiouram disulfide) (thioperoxydicarbonic diamide ([(h2n)c(s)]2s2), tetramethyl-);thioperoxydicarbonic diamide (((h2n)c(s))2s2), tetramethyl-;tetramethyl thiuram disulfide;thiram thioperoxydicarbonic diamide ([(h2n)c(s)]2s2), n,n,n',n'-tetramethyl- tetramethylthiuram disulfide thioperoxydicarbonic diamide ([(h2n)c(s)]2s2), tetramethyl- tetramethylthiuram (thiuram tmtd) tetramethylthiuramdisulfide [disulfanediylbis(carbonothioylnitrilo)]tetramethane disulfiram(inn) thiram(inn) tetramethylthioperoxydicarbonicdiamide thioperoxydicarbonic diamide, tetramethyl- disulfide, bis(dimethylthiocarbamoyl) thioperoxydicarbonic diamide, (Х(h2n)c(s)е2s2), tetramethyl- tetramethylthiuram disulfide (thiram) thioperoxydicarbonic diamide, (Õ(h2n)c(s)å2s2), tetramethyl-    thioperoxydicarbonicdiami de (thiram) n,n,n',n'-tetramethylthioperoxydicarbonic diamide ([(h2n)c(s)]2s2) tmtd thiram (tetramethylthiouram disulfide) (thioperoxydicarbonic diamide ([(h2n)c(s)]2s2), tetramethyl-) thioperoxydicarbonic diamide (((h2n)c(s))2s2), tetramethyl- tetramethyl thiuram disulfide</t>
  </si>
  <si>
    <t>CN(C)C(=S)SSC(=S)N(C)C</t>
  </si>
  <si>
    <t>C6H12N2S4</t>
  </si>
  <si>
    <t>InChI=1S/C6H12N2S4/c1-7(2)5(9)11-12-6(10)8(3)4/h1-4H3</t>
  </si>
  <si>
    <t>KUAZQDVKQLNFPE-UHFFFAOYSA-N</t>
  </si>
  <si>
    <t>137-26-8</t>
  </si>
  <si>
    <t>DTXSID5021332</t>
  </si>
  <si>
    <t>PACT List, CORAP, Biocides</t>
  </si>
  <si>
    <t>cumene hydroperoxide;hydroperoxide, 1-methyl-1-phenylethyl;2-phenyl-prop-2-yl-hydroperoxide;1-methyl-1-phenylethyl hydroperoxide;±,±-dimethylbenzyl hydroperoxide;2-phenylpropan-2-yl hydroperoxide;?,?-dimethylbenzyl hydroperoxide;hydroperoxide, .alpha.,.alpha.-dimethylbenzyl;hydroperoxide;α,α-dimethylbenzyl hydroperoxide;cumene hydroperoxide (hydroperoxide, 1-methyl-1-phenylethyl);hydroperoxide, alpha,alpha-dimethylbenzyl-;cumene hydroperoxide hydroperoxide, 1-methyl-1-phenylethyl 2-phenyl-prop-2-yl-hydroperoxide 1-methyl-1-phenylethyl hydroperoxide ±,±-dimethylbenzyl hydroperoxide 2-phenylpropan-2-yl hydroperoxide ?,?-dimethylbenzyl hydroperoxide hydroperoxide, .alpha.,.alpha.-dimethylbenzyl hydroperoxide α,α-dimethylbenzyl hydroperoxide cumene hydroperoxide (hydroperoxide, 1-methyl-1-phenylethyl) hydroperoxide, alpha,alpha-dimethylbenzyl-</t>
  </si>
  <si>
    <t>CC(C)(c1ccccc1)OO</t>
  </si>
  <si>
    <t>C9H12O2</t>
  </si>
  <si>
    <t>InChI=1S/C9H12O2/c1-9(2,11-10)8-6-4-3-5-7-8/h3-7,10H,1-2H3</t>
  </si>
  <si>
    <t>YQHLDYVWEZKEOX-UHFFFAOYSA-N</t>
  </si>
  <si>
    <t>80-15-9</t>
  </si>
  <si>
    <t>DTXSID3024869</t>
  </si>
  <si>
    <t>4-tert-butyldihydrocinnamicaldehyde;benzenepropanal, 4-(1,1-dimethylethyl)-;3-(4-tert-butylphenyl)propionaldehyde;3-(4-tert-butylphenyl)propanal;hydrocinnamaldehyde, p-tert-butyl-;bourgeonal;p-t-butyl-dihydrocinnamaldehyde (bourgenol);4-(1,1-dimethylethyl)-benzenepropanal;4-tert-butyldihydrocinnamicaldehyde benzenepropanal, 4-(1,1-dimethylethyl)- 3-(4-tert-butylphenyl)propionaldehyde 3-(4-tert-butylphenyl)propanal hydrocinnamaldehyde, p-tert-butyl- bourgeonal p-t-butyl-dihydrocinnamaldehyde (bourgenol) 4-(1,1-dimethylethyl)-benzenepropanal</t>
  </si>
  <si>
    <t>CC(C)(C)c1ccc(CCC=O)cc1</t>
  </si>
  <si>
    <t>C13H18O</t>
  </si>
  <si>
    <t>InChI=1S/C13H18O/c1-13(2,3)12-8-6-11(7-9-12)5-4-10-14/h6-10H,4-5H2,1-3H3</t>
  </si>
  <si>
    <t>FZJUFJKVIYFBSY-UHFFFAOYSA-N</t>
  </si>
  <si>
    <t>18127-01-0</t>
  </si>
  <si>
    <t>DTXSID6044808</t>
  </si>
  <si>
    <t>4-(1,1-dimethylethyl)-.alpha.-methylbenzenepropanal;benzenepropanal, 4-(1,1-dimethylethyl)-.alpha.-methyl-;lilial (p-t-butyl-alpha-methylhydrocinnamaldehyde [80-54-6]);lillial;benzenepropanal, 4-(1,1-dimethylethyl)-?-methyl-;2-(4-tert-butylbenzyl)propionaldehyde;3-(4-tert-butylphenyl)-2-methylpropanal;hydrocinnamaldehyde, p-tert-butyl-.alpha.-methyl-;nutylphenol)propanal;4-tert-butyl-a-methylhydrocinnamic aldehyde;benzenepropanal, 4-(1,1-dimethylethyl)-alpha-methyl- (2-(4-tert-butylbenzyl)propionaldehyde) (3-(4-tert-butylphenyl)-2-methylpropanal);benzenepropanal, 4-(1,1-dimethylethyl)-alpha-methyl-;p-tert-butyl-alpha-ethyl hydrocinnamal (lilial);4-(1,1-dimethylethyl)-.alpha.-methylbenzenepropanal benzenepropanal, 4-(1,1-dimethylethyl)-.alpha.-methyl- lilial (p-t-butyl-alpha-methylhydrocinnamaldehyde [80-54-6]) lillial benzenepropanal, 4-(1,1-dimethylethyl)-?-methyl- 2-(4-tert-butylbenzyl)propionaldehyde 3-(4-tert-butylphenyl)-2-methylpropanal hydrocinnamaldehyde, p-tert-butyl-.alpha.-methyl- nutylphenol)propanal 4-tert-butyl-a-methylhydrocinnamic aldehyde benzenepropanal, 4-(1,1-dimethylethyl)-alpha-methyl- (2-(4-tert-butylbenzyl)propionaldehyde) (3-(4-tert-butylphenyl)-2-methylpropanal) benzenepropanal, 4-(1,1-dimethylethyl)-alpha-methyl- p-tert-butyl-alpha-ethyl hydrocinnamal (lilial)</t>
  </si>
  <si>
    <t>CC(Cc1ccc(C(C)(C)C)cc1)C=O</t>
  </si>
  <si>
    <t>C14H20O</t>
  </si>
  <si>
    <t>InChI=1S/C14H20O/c1-11(10-15)9-12-5-7-13(8-6-12)14(2,3)4/h5-8,10-11H,9H2,1-4H3</t>
  </si>
  <si>
    <t>SDQFDHOLCGWZPU-UHFFFAOYSA-N</t>
  </si>
  <si>
    <t>80-54-6</t>
  </si>
  <si>
    <t>DTXSID9026500</t>
  </si>
  <si>
    <t>tris( 2-chloroethyl) phosphate;tri-2-chloroethyl phosphate;ethanol, 2-chloro-, phosphate (3:1);tris(chloroethyl) phosphate;tris(2-chloroethyl)phosphate;tris (2-chloroethyl) phosphate;tris(2-chloroethyl) phosphate;tris-(2-chloroethyl) phosphate;phosphate;tris(2chloroethyl) phosphate;tris(beta-chloroethylphosphate);2-chloroethanol phosphate (3:1);tris( 2-chloroethyl) phosphate tri-2-chloroethyl phosphate ethanol, 2-chloro-, phosphate (3:1) tris(chloroethyl) phosphate tris(2-chloroethyl)phosphate tris (2-chloroethyl) phosphate tris(2-chloroethyl) phosphate tris-(2-chloroethyl) phosphate phosphate tris(2chloroethyl) phosphate tris(beta-chloroethylphosphate) 2-chloroethanol phosphate (3:1)</t>
  </si>
  <si>
    <t>O=P(OCCCl)(OCCCl)OCCCl</t>
  </si>
  <si>
    <t>C6H12Cl3O4P</t>
  </si>
  <si>
    <t>InChI=1S/C6H12Cl3O4P/c7-1-4-11-14(10,12-5-2-8)13-6-3-9/h1-6H2</t>
  </si>
  <si>
    <t>HQUQLFOMPYWACS-UHFFFAOYSA-N</t>
  </si>
  <si>
    <t>115-96-8</t>
  </si>
  <si>
    <t>DTXSID5021411</t>
  </si>
  <si>
    <t>Candidate List, AuthorisationList, PACT List, EU RAR</t>
  </si>
  <si>
    <t>2h-benzimidazole-2-thione, 1,3-dihydro-4(or 5)-methyl-, zinc salt (2:1)</t>
  </si>
  <si>
    <t>Cc1ccc2c(c1)NC(=S)N2</t>
  </si>
  <si>
    <t>InChI=1S/C8H8N2S/c1-5-2-3-6-7(4-5)10-8(11)9-6/h2-4H,1H3,(H2,9,10,11)</t>
  </si>
  <si>
    <t>CWIYBOJLSWJGKV-UHFFFAOYSA-N</t>
  </si>
  <si>
    <t>61617-00-3</t>
  </si>
  <si>
    <t>DTXSID70946421</t>
  </si>
  <si>
    <t>methyl methanesulfonate;methyl methane sulfonate (mms);methyl methane sulfonate;methyl methanesulphonate;methanesulfonic acid, methyl ester;methanesulfonic acid methyl ester;methylmethanesulfonate;methyl methanesulfonate (mms)</t>
  </si>
  <si>
    <t>COS(C)(=O)=O</t>
  </si>
  <si>
    <t>C2H6O3S</t>
  </si>
  <si>
    <t>InChI=1S/C2H6O3S/c1-5-6(2,3)4/h1-2H3</t>
  </si>
  <si>
    <t>MBABOKRGFJTBAE-UHFFFAOYSA-N</t>
  </si>
  <si>
    <t>66-27-3</t>
  </si>
  <si>
    <t>DTXSID7020845</t>
  </si>
  <si>
    <t>2,2'-oxybisethanol, dinitrate;diethyleneglycol dinitrate;diethylene diglycol, dinitrate;oxydiethylene dinitrate;ethanol, 2,2'-oxybis-, dinitrate;oxydiethane-2,1-diyl dinitrate;diethylene glycol, dinitrate;2,2'-oxybisethanol, dinitrate diethyleneglycol dinitrate diethylene diglycol, dinitrate oxydiethylene dinitrate ethanol, 2,2'-oxybis-, dinitrate oxydiethane-2,1-diyl dinitrate diethylene glycol, dinitrate</t>
  </si>
  <si>
    <t>O=N(=O)OCCOCCON(=O)=O</t>
  </si>
  <si>
    <t>C4H8N2O7</t>
  </si>
  <si>
    <t>InChI=1S/C4H8N2O7/c7-5(8)12-3-1-11-2-4-13-6(9)10/h1-4H2</t>
  </si>
  <si>
    <t>LYAGTVMJGHTIDH-UHFFFAOYSA-N</t>
  </si>
  <si>
    <t>693-21-0</t>
  </si>
  <si>
    <t>DTXSID1024047</t>
  </si>
  <si>
    <t>1,1'-[methylenebis(oxy)]bis[2-chloroethane];bis(2-chloroethoxy)methane;1,1'-[methanediylbis(oxy)]bis(2-chloroethane);ethane, 1,1'-[methylenebis(oxy)]bis[2-chloro-;ethane, 1,1'- methylenebis(oxy) bis 2-chloro-;methane, bis(2-chloroethoxy)-;ethane, 1,1'-Хmethylenebis(oxy)еbisХ2-chloro-;1-chloro-2-[(2-chloroethoxy)methoxy]ethane;dichloroethylformal;ethane, 1,1'-(methylenebis(oxy))bis(2-chloro-;1,1'-[methylenebis(oxy)]bis[2-chloroethane] bis(2-chloroethoxy)methane 1,1'-[methanediylbis(oxy)]bis(2-chloroethane) ethane, 1,1'-[methylenebis(oxy)]bis[2-chloro- ethane, 1,1'- methylenebis(oxy) bis 2-chloro- methane, bis(2-chloroethoxy)- ethane, 1,1'-Хmethylenebis(oxy)еbisХ2-chloro- 1-chloro-2-[(2-chloroethoxy)methoxy]ethane dichloroethylformal ethane, 1,1'-(methylenebis(oxy))bis(2-chloro-</t>
  </si>
  <si>
    <t>ClCCOCOCCCl</t>
  </si>
  <si>
    <t>C5H10Cl2O2</t>
  </si>
  <si>
    <t>InChI=1S/C5H10Cl2O2/c6-1-3-8-5-9-4-2-7/h1-5H2</t>
  </si>
  <si>
    <t>NLXGURFLBLRZRO-UHFFFAOYSA-N</t>
  </si>
  <si>
    <t>111-91-1</t>
  </si>
  <si>
    <t>DTXSID4023917</t>
  </si>
  <si>
    <t>2-methylaniline;2-toluidine;toluidine, 2-;o-toluidine;benzenamine, 2-methyl-;ortho-toluidin hydrochloride;o-tolylamine;2-methylbenzenamine;o-toluidine (2-aminotoluene);2-methylaniline (2-methylbenzenamine) (o-toluidine);2-methylaniline 2-toluidine toluidine, 2- o-toluidine benzenamine, 2-methyl- ortho-toluidin hydrochloride o-tolylamine 2-methylbenzenamine o-toluidine (2-aminotoluene) 2-methylaniline (2-methylbenzenamine) (o-toluidine)</t>
  </si>
  <si>
    <t>Cc1ccccc1N</t>
  </si>
  <si>
    <t>C7H9N</t>
  </si>
  <si>
    <t>InChI=1S/C7H9N/c1-6-4-2-3-5-7(6)8/h2-5H,8H2,1H3</t>
  </si>
  <si>
    <t>RNVCVTLRINQCPJ-UHFFFAOYSA-N</t>
  </si>
  <si>
    <t>95-53-4</t>
  </si>
  <si>
    <t>DTXSID1026164</t>
  </si>
  <si>
    <t>n,n-diphenylthiourea;thiocarbanilide;diphenylthiourea;thiourea, n,n’-diphenyl-;1,3-diphenyl-2-thiourea;1,3-diphenylthiourea;thiourea, n,n'-diphenyl-;carbanilide, thio-;n,n'-diphenylthiourea;n,n-diphenylthiourea thiocarbanilide diphenylthiourea thiourea, n,n’-diphenyl- 1,3-diphenyl-2-thiourea 1,3-diphenylthiourea thiourea, n,n'-diphenyl- carbanilide, thio- n,n'-diphenylthiourea</t>
  </si>
  <si>
    <t>S=C(Nc1ccccc1)Nc1ccccc1</t>
  </si>
  <si>
    <t>C13H12N2S</t>
  </si>
  <si>
    <t>InChI=1S/C13H12N2S/c16-13(14-11-7-3-1-4-8-11)15-12-9-5-2-6-10-12/h1-10H,(H2,14,15,16)</t>
  </si>
  <si>
    <t>FCSHMCFRCYZTRQ-UHFFFAOYSA-N</t>
  </si>
  <si>
    <t>102-08-9</t>
  </si>
  <si>
    <t>DTXSID4026139</t>
  </si>
  <si>
    <t>triallyl isocyanurate;1,3,5-triazine-2,4,6(1h,3h,5h)-trione, 1,3,5-tri-2-propen-1-yl-;1,3,5-triazine-2,4,6(1h,3h,5h)-trione, 1,3,5-tri;1,3,5-tris(2-propenyl)isocyanuric acid;1,3,5-triazine-2,4,6(1h,3h,5h)-trione, 1,3,5-tri-2-propenyl-;1,3,5-triallyl-1,3,5-triazine-2,4,6(1h,3h,5h)-trione;1,3,5-tri(prop-2-en-1-yl)-1,3,5-triazinane-2,4,6-trione;s-triazine-2,4,6(1h,3h,5h)-trione, 1,3,5-triallyl-;s-triazine-2,4,6(1h,3h,5h)-trione, triallyl-;1,3,5-triallyl-1,3,5-triazinane-2,4,6-trione;1,3,5-tri-2-propenyl-1,3,5-triazine-2,4,6(1h,3h,5h)-trione;1,3,5-triallylisocyanurate;1,3,5-triallylisocyanuric acid;1,3,5-tris-2'-propenylisocyanuric acid;isocyanuric acid triallyl ester;triallyl-1,3,5-triazine-2,4,6(1h,3h,5h)-trione;triallylisocyanuric acid;triallyl isocyanurate 1,3,5-triazine-2,4,6(1h,3h,5h)-trione, 1,3,5-tri-2-propen-1-yl- 1,3,5-triazine-2,4,6(1h,3h,5h)-trione, 1,3,5-tri 1,3,5-tris(2-propenyl)isocyanuric acid 1,3,5-triazine-2,4,6(1h,3h,5h)-trione, 1,3,5-tri-2-propenyl- 1,3,5-triallyl-1,3,5-triazine-2,4,6(1h,3h,5h)-trione 1,3,5-tri(prop-2-en-1-yl)-1,3,5-triazinane-2,4,6-trione s-triazine-2,4,6(1h,3h,5h)-trione, 1,3,5-triallyl- s-triazine-2,4,6(1h,3h,5h)-trione, triallyl- 1,3,5-triallyl-1,3,5-triazinane-2,4,6-trione 1,3,5-tri-2-propenyl-1,3,5-triazine-2,4,6(1h,3h,5h)-trione 1,3,5-triallylisocyanurate 1,3,5-triallylisocyanuric acid 1,3,5-tris-2'-propenylisocyanuric acid isocyanuric acid triallyl ester triallyl-1,3,5-triazine-2,4,6(1h,3h,5h)-trione triallylisocyanuric acid</t>
  </si>
  <si>
    <t>C=CCN1C(=O)N(CC=C)C(=O)N(CC=C)C1=O</t>
  </si>
  <si>
    <t>C12H15N3O3</t>
  </si>
  <si>
    <t>InChI=1S/C12H15N3O3/c1-4-7-13-10(16)14(8-5-2)12(18)15(9-6-3)11(13)17/h4-6H,1-3,7-9H2</t>
  </si>
  <si>
    <t>KOMNUTZXSVSERR-UHFFFAOYSA-N</t>
  </si>
  <si>
    <t>1025-15-6</t>
  </si>
  <si>
    <t>DTXSID0026175</t>
  </si>
  <si>
    <t>neodecaneperoxoic acid, 1,1,3,3-tetramethylbutyl ester;1,1,3,3-tetramethylbutyl peroxyneodecanoate;reaction products of neodecanoic acid (or neodecanoyl chloride derived from neodecanoic acid) and 1,1,3,3-tetramethylbutyl hydroperoxide;neodecaneperoxoic acid, 1,1,3,3-tetramethylbutyl ester 1,1,3,3-tetramethylbutyl peroxyneodecanoate reaction products of neodecanoic acid (or neodecanoyl chloride derived from neodecanoic acid) and 1,1,3,3-tetramethylbutyl hydroperoxide</t>
  </si>
  <si>
    <t>CCCCCCCCCC(=O)OOC(C)(C)CC(C)(C)C</t>
  </si>
  <si>
    <t>C18H36O3</t>
  </si>
  <si>
    <t>InChI=1S/C18H36O3/c1-7-8-9-10-11-12-13-14-16(19)20-21-18(5,6)15-17(2,3)4/h7-15H2,1-6H3</t>
  </si>
  <si>
    <t>YXAUCFKZAYHVNJ-UHFFFAOYSA-N</t>
  </si>
  <si>
    <t>51240-95-0</t>
  </si>
  <si>
    <t>2,3,6-trichloroaniline;2,4,6-trichloroaniline;benzenamine, 2,4,6-trichloro-;aniline, 2,4,6-trichloro-;2,3,6-trichloroaniline 2,4,6-trichloroaniline benzenamine, 2,4,6-trichloro- aniline, 2,4,6-trichloro-</t>
  </si>
  <si>
    <t>Nc1c(Cl)cc(Cl)cc1Cl</t>
  </si>
  <si>
    <t>C6H4Cl3N</t>
  </si>
  <si>
    <t>InChI=1S/C6H4Cl3N/c7-3-1-4(8)6(10)5(9)2-3/h1-2H,10H2</t>
  </si>
  <si>
    <t>NATVSFWWYVJTAZ-UHFFFAOYSA-N</t>
  </si>
  <si>
    <t>634-93-5</t>
  </si>
  <si>
    <t>DTXSID6021379</t>
  </si>
  <si>
    <t>4-toluidine;4-methylaniline;4-methylaniline (4-toluidine);benzenamine, 4-methyl-;p-toluidine;p-toluidine hydrochloride;p-tolylamine;4-methyl-aniline;p-methylaniline;4-methylbenzeneamine;4-toluidine 4-methylaniline 4-methylaniline (4-toluidine) benzenamine, 4-methyl- p-toluidine p-toluidine hydrochloride p-tolylamine 4-methyl-aniline p-methylaniline 4-methylbenzeneamine</t>
  </si>
  <si>
    <t>Cc1ccc(N)cc1</t>
  </si>
  <si>
    <t>InChI=1S/C7H9N/c1-6-2-4-7(8)5-3-6/h2-5H,8H2,1H3</t>
  </si>
  <si>
    <t>RZXMPPFPUUCRFN-UHFFFAOYSA-N</t>
  </si>
  <si>
    <t>106-49-0</t>
  </si>
  <si>
    <t>DTXSID6021872</t>
  </si>
  <si>
    <t>benzene, 1,3-bis(isocyanatomethyl)-;1,3-bis(isocyanatomethyl)benzene;m-xylene diisocyanate;1,3-xylylene diisocyanate;isocyanic acid, m-phenylenedimethylene ester;benzene, 1,3-bis(isocyanatomethyl)- 1,3-bis(isocyanatomethyl)benzene m-xylene diisocyanate 1,3-xylylene diisocyanate isocyanic acid, m-phenylenedimethylene ester</t>
  </si>
  <si>
    <t>O=C=NCc1cccc(CN=C=O)c1</t>
  </si>
  <si>
    <t>C10H8N2O2</t>
  </si>
  <si>
    <t>InChI=1S/C10H8N2O2/c13-7-11-5-9-2-1-3-10(4-9)6-12-8-14/h1-4H,5-6H2</t>
  </si>
  <si>
    <t>RTTZISZSHSCFRH-UHFFFAOYSA-N</t>
  </si>
  <si>
    <t>3634-83-1</t>
  </si>
  <si>
    <t>DTXSID5038919</t>
  </si>
  <si>
    <t>n-isopropylhydroxylamine;n-hydroxypropan-2-amine;2-propanamine, n-hydroxy-;2-hydroxylaminopropane;n-isopropylhydroxylamine n-hydroxypropan-2-amine 2-propanamine, n-hydroxy- 2-hydroxylaminopropane</t>
  </si>
  <si>
    <t>CC(C)NO</t>
  </si>
  <si>
    <t>C3H9NO</t>
  </si>
  <si>
    <t>InChI=1S/C3H9NO/c1-3(2)4-5/h3-5H,1-2H3</t>
  </si>
  <si>
    <t>ODHYIQOBTIWVRZ-UHFFFAOYSA-N</t>
  </si>
  <si>
    <t>5080-22-8</t>
  </si>
  <si>
    <t>DTXSID6063694</t>
  </si>
  <si>
    <t>n-isopropylmethacrylamide;2-methyl-n-(propan-2-yl)prop-2-enamide;n-isopropyl-2-methylacrylamide;2-propenamide, 2-methyl-n-(1-methylethyl)-;n-isopropylmethacrylamide 2-methyl-n-(propan-2-yl)prop-2-enamide n-isopropyl-2-methylacrylamide 2-propenamide, 2-methyl-n-(1-methylethyl)-</t>
  </si>
  <si>
    <t>CC(C)NC(=O)C(C)=C</t>
  </si>
  <si>
    <t>C7H13NO</t>
  </si>
  <si>
    <t>InChI=1S/C7H13NO/c1-5(2)7(9)8-6(3)4/h6H,1H2,2-4H3,(H,8,9)</t>
  </si>
  <si>
    <t>YQIGLEFUZMIVHU-UHFFFAOYSA-N</t>
  </si>
  <si>
    <t>13749-61-6</t>
  </si>
  <si>
    <t>DTXSID50160204</t>
  </si>
  <si>
    <t>benzene, 2,4-diisocyanate-1,3,5-tris(1-methylethyl)-;2,4,6-triisopropyl-m-phenylene diisocyanate;2,4-diisocyanato-1,3,5-tri(propan-2-yl)benzene;benzene, 2,4-diisocyanato-1,3,5-tris(1-methylethyl)-;2,4-diisocyanato-1,3,5-triisopropylbenzene;benzene, 2,4-diisocyanate-1,3,5-tris(1-methylethyl)- 2,4,6-triisopropyl-m-phenylene diisocyanate 2,4-diisocyanato-1,3,5-tri(propan-2-yl)benzene benzene, 2,4-diisocyanato-1,3,5-tris(1-methylethyl)- 2,4-diisocyanato-1,3,5-triisopropylbenzene</t>
  </si>
  <si>
    <t>CC(C)c1cc(C(C)C)c(N=C=O)c(C(C)C)c1N=C=O</t>
  </si>
  <si>
    <t>C17H22N2O2</t>
  </si>
  <si>
    <t>InChI=1S/C17H22N2O2/c1-10(2)13-7-14(11(3)4)17(19-9-21)15(12(5)6)16(13)18-8-20/h7,10-12H,1-6H3</t>
  </si>
  <si>
    <t>AZAKSPACDDRBQB-UHFFFAOYSA-N</t>
  </si>
  <si>
    <t>2162-73-4</t>
  </si>
  <si>
    <t>DTXSID40176011</t>
  </si>
  <si>
    <t>1,3-bis(1-isocyanato-1-methylethyl)benzene;benzene, 1,3-bis(1-isocyanato-1-methylethyl)-;1,3-bis(2-isocyanatopropan-2-yl)benzene;isocyanic acid, alpha,alpha,alpha',alpha'-tetramethyl-m-xylylene ester (8ci);1,3-bis(1-isocyanato-1-methylethyl)benzene benzene, 1,3-bis(1-isocyanato-1-methylethyl)- 1,3-bis(2-isocyanatopropan-2-yl)benzene isocyanic acid, alpha,alpha,alpha',alpha'-tetramethyl-m-xylylene ester (8ci)</t>
  </si>
  <si>
    <t>CC(C)(c1cccc(C(C)(C)N=C=O)c1)N=C=O</t>
  </si>
  <si>
    <t>C14H16N2O2</t>
  </si>
  <si>
    <t>InChI=1S/C14H16N2O2/c1-13(2,15-9-17)11-6-5-7-12(8-11)14(3,4)16-10-18/h5-8H,1-4H3</t>
  </si>
  <si>
    <t>AZYRZNIYJDKRHO-UHFFFAOYSA-N</t>
  </si>
  <si>
    <t>2778-42-9</t>
  </si>
  <si>
    <t>DTXSID4027498</t>
  </si>
  <si>
    <t>1-butanesulfonamide, 1,1,2,2,3,3,4,4,4-nonafluoro-n-(2-hydroxyethyl)-n-methyl-;1,1,2,2,3,3,4,4,4-nonafluoro-n-(2-hydroxyethyl)-n-methylbutane-1-sulphonamide;1,1,2,2,3,3,4,4,4-nonafluoro-n-(2-hydroxyethyl)-n-methylbutane-1-sulfonamide;1-butanesulfonamide, 1,1,2,2,3,3,4,4,4-nonafluoro-n-(2-hydroxyethyl)-n-methyl- 1,1,2,2,3,3,4,4,4-nonafluoro-n-(2-hydroxyethyl)-n-methylbutane-1-sulphonamide 1,1,2,2,3,3,4,4,4-nonafluoro-n-(2-hydroxyethyl)-n-methylbutane-1-sulfonamide</t>
  </si>
  <si>
    <t>CN(CCO)S(=O)(=O)C(F)(F)C(F)(F)C(F)(F)C(F)(F)F</t>
  </si>
  <si>
    <t>C7H8F9NO3S</t>
  </si>
  <si>
    <t>InChI=1S/C7H8F9NO3S/c1-17(2-3-18)21(19,20)7(15,16)5(10,11)4(8,9)6(12,13)14/h18H,2-3H2,1H3</t>
  </si>
  <si>
    <t>DSRUAYIFDCHEEV-UHFFFAOYSA-N</t>
  </si>
  <si>
    <t>34454-97-2</t>
  </si>
  <si>
    <t>DTXSID0067848</t>
  </si>
  <si>
    <t>betamethasone;pregna-1,4-diene-3,20-dione, 9-fluoro-11,17,21-trihydroxy-16-methyl-, (11?,16?)-;(11beta,16beta)-9-fluoro-11,17,21-trihydroxy-16-methylpregna-1,4-diene-3,20-dione;pregna-1,4-diene-3,20-dione, 9-fluoro-11,17,21-trihydroxy-16-methyl-, (11.beta.,16.beta.)-;(11beta,16beta)-9-fluro-11,17,21-trihydroxy-16-methylpregna-1,4-diene-3,20-dione;9-fluoro-11,17,21-trihydroxy-16-methylpregna-1,4-diene-3,20-dione 9α-fluoro-11β,17α,21-trihydroxy-16β-methylpregna-1,4-diene-3,20-dione;pregna-1,4-diene-3,20-dione, 9-fluoro-11,17,21-trihydroxy-16-methyl-, (11ß,16ß)-;16β-methyl-9α-fluoro-Δ1-hydrocortisone;9α-fluoro-16β-methylprednisolone;sch 4831;nsc-39470;betamethasone pregna-1,4-diene-3,20-dione, 9-fluoro-11,17,21-trihydroxy-16-methyl-, (11?,16?)- (11beta,16beta)-9-fluoro-11,17,21-trihydroxy-16-methylpregna-1,4-diene-3,20-dione pregna-1,4-diene-3,20-dione, 9-fluoro-11,17,21-trihydroxy-16-methyl-, (11.beta.,16.beta.)- (11beta,16beta)-9-fluro-11,17,21-trihydroxy-16-methylpregna-1,4-diene-3,20-dione 9-fluoro-11,17,21-trihydroxy-16-methylpregna-1,4-diene-3,20-dione 9α-fluoro-11β,17α,21-trihydroxy-16β-methylpregna-1,4-diene-3,20-dione pregna-1,4-diene-3,20-dione, 9-fluoro-11,17,21-trihydroxy-16-methyl-, (11ß,16ß)- 16β-methyl-9α-fluoro-Δ1-hydrocortisone 9α-fluoro-16β-methylprednisolone sch 4831 nsc-39470</t>
  </si>
  <si>
    <t>CC1CC2C3CCC4=CC(=O)C=CC4(C)C3(F)C(O)CC2(C)C1(O)C(=O)CO</t>
  </si>
  <si>
    <t>C22H29FO5</t>
  </si>
  <si>
    <t>InChI=1S/C22H29FO5/c1-12-8-16-15-5-4-13-9-14(25)6-7-19(13,2)21(15,23)17(26)10-20(16,3)22(12,28)18(27)11-24/h6-7,9,12,15-17,24,26,28H,4-5,8,10-11H2,1-3H3</t>
  </si>
  <si>
    <t>UREBDLICKHMUKA-UHFFFAOYSA-N</t>
  </si>
  <si>
    <t>378-44-9</t>
  </si>
  <si>
    <t>4-chloro-4'-fluorobutyrophenone;4-chloro-1-(4-fluorophenyl)butan-1-one;1-butanone, 4-chloro-1-(4-fluorophenyl)-;butyrophenone, 4-chloro-4'-fluoro-;4-chloro-4'-fluorobutyrophenone 4-chloro-1-(4-fluorophenyl)butan-1-one 1-butanone, 4-chloro-1-(4-fluorophenyl)- butyrophenone, 4-chloro-4'-fluoro-</t>
  </si>
  <si>
    <t>O=C(CCCCl)c1ccc(F)cc1</t>
  </si>
  <si>
    <t>C10H10ClFO</t>
  </si>
  <si>
    <t>InChI=1S/C10H10ClFO/c11-7-1-2-10(13)8-3-5-9(12)6-4-8/h3-6H,1-2,7H2</t>
  </si>
  <si>
    <t>HXAOUYGZEOZTJO-UHFFFAOYSA-N</t>
  </si>
  <si>
    <t>3874-54-2</t>
  </si>
  <si>
    <t>DTXSID3057729</t>
  </si>
  <si>
    <t>methylhydrazine;methyl hydrazine;methyl-hydrazine;n-aminomethylamine (methyl hydrazine);hydrazine, methyl-;monomethylhydrazine;monomethyl hydrazine;methylhydrazine methyl hydrazine methyl-hydrazine n-aminomethylamine (methyl hydrazine) hydrazine, methyl- monomethylhydrazine monomethyl hydrazine</t>
  </si>
  <si>
    <t>CNN</t>
  </si>
  <si>
    <t>CH6N2</t>
  </si>
  <si>
    <t>InChI=1S/CH6N2/c1-3-2/h3H,2H2,1H3</t>
  </si>
  <si>
    <t>HDZGCSFEDULWCS-UHFFFAOYSA-N</t>
  </si>
  <si>
    <t>60-34-4</t>
  </si>
  <si>
    <t>DTXSID4020874</t>
  </si>
  <si>
    <t>4-methylthiosemicarbazide;n-methylhydrazinecarbothioamide;hydrazinecarbothioamide, n-methyl-;semicarbazide, 4-methyl-3-thio-;n-methylhydrazinecarbothioamide (hydrazinecarbothioamide, n-methyl-);semicarbazide, 4-methyl-3-thio- (8ci);4-methylthiosemicarbazide n-methylhydrazinecarbothioamide hydrazinecarbothioamide, n-methyl- semicarbazide, 4-methyl-3-thio- n-methylhydrazinecarbothioamide (hydrazinecarbothioamide, n-methyl-) semicarbazide, 4-methyl-3-thio- (8ci)</t>
  </si>
  <si>
    <t>CNC(=S)NN</t>
  </si>
  <si>
    <t>C2H7N3S</t>
  </si>
  <si>
    <t>InChI=1S/C2H7N3S/c1-4-2(6)5-3/h3H2,1H3,(H2,4,5,6)</t>
  </si>
  <si>
    <t>PTVZQOAHCSKAAS-UHFFFAOYSA-N</t>
  </si>
  <si>
    <t>6610-29-3</t>
  </si>
  <si>
    <t>DTXSID7044390</t>
  </si>
  <si>
    <t>dimethyl hydrogen phosphite;phosphonic acid, dimethyl ester;dimethyl phosphite;dimethyl phosphonate;dimethyl hydrogen phosphate;dimethyl hydrogen phosphite (phosphonic acid, dimethyl ester) (dimethyl phosphite);dimethyl hydrogen phosphite phosphonic acid, dimethyl ester dimethyl phosphite dimethyl phosphonate dimethyl hydrogen phosphate dimethyl hydrogen phosphite (phosphonic acid, dimethyl ester) (dimethyl phosphite)</t>
  </si>
  <si>
    <t>COP(=O)OC</t>
  </si>
  <si>
    <t>C2H7O3P</t>
  </si>
  <si>
    <t>InChI=1S/C2H7O3P/c1-4-6(3)5-2/h6H,1-2H3</t>
  </si>
  <si>
    <t>HZCDANOFLILNSA-UHFFFAOYSA-N</t>
  </si>
  <si>
    <t>868-85-9</t>
  </si>
  <si>
    <t>DTXSID5020493</t>
  </si>
  <si>
    <t>1-chloro-2-nitrobenzene;chloro-2-nitrobenzene, 1-;2-chloro-1-nitrobenzene;benzene, 1-chloro-2-nitro-;o-chloronitrobenzene;1-chloro-2-nitrobenzene chloro-2-nitrobenzene, 1- 2-chloro-1-nitrobenzene benzene, 1-chloro-2-nitro- o-chloronitrobenzene</t>
  </si>
  <si>
    <t>O=N(=O)c1ccccc1Cl</t>
  </si>
  <si>
    <t>C6H4ClNO2</t>
  </si>
  <si>
    <t>InChI=1S/C6H4ClNO2/c7-5-3-1-2-4-6(5)8(9)10/h1-4H</t>
  </si>
  <si>
    <t>BFCFYVKQTRLZHA-UHFFFAOYSA-N</t>
  </si>
  <si>
    <t>88-73-3</t>
  </si>
  <si>
    <t>DTXSID0020280</t>
  </si>
  <si>
    <t>CARC-MUTA-REPR-STOT RE</t>
  </si>
  <si>
    <t>2-nitroaniline;benzenamine, 2-nitro-;o-nitroaniline;2-nitro-phenylamine;aniline, o-nitro-;2-nitrobenzenamine;2-nitroaniline (o-nitroaniline);2-nitroaniline benzenamine, 2-nitro- o-nitroaniline 2-nitro-phenylamine aniline, o-nitro- 2-nitrobenzenamine 2-nitroaniline (o-nitroaniline)</t>
  </si>
  <si>
    <t>Nc1ccccc1N(=O)=O</t>
  </si>
  <si>
    <t>InChI=1S/C6H6N2O2/c7-5-3-1-2-4-6(5)8(9)10/h1-4H,7H2</t>
  </si>
  <si>
    <t>DPJCXCZTLWNFOH-UHFFFAOYSA-N</t>
  </si>
  <si>
    <t>88-74-4</t>
  </si>
  <si>
    <t>DTXSID1025726</t>
  </si>
  <si>
    <t>4-fluoroaniline;4-fluoro-phenylamine;4-fluoro-aniline;p-fluoroaniline;benzenamine, 4-fluoro-;aniline, p-fluoro-;aniline, p-fluoro- (8ci);4-fluoroaniline 4-fluoro-phenylamine 4-fluoro-aniline p-fluoroaniline benzenamine, 4-fluoro- aniline, p-fluoro- aniline, p-fluoro- (8ci)</t>
  </si>
  <si>
    <t>Nc1ccc(F)cc1</t>
  </si>
  <si>
    <t>C6H6FN</t>
  </si>
  <si>
    <t>InChI=1S/C6H6FN/c7-5-1-3-6(8)4-2-5/h1-4H,8H2</t>
  </si>
  <si>
    <t>KRZCOLNOCZKSDF-UHFFFAOYSA-N</t>
  </si>
  <si>
    <t>371-40-4</t>
  </si>
  <si>
    <t>DTXSID9022027</t>
  </si>
  <si>
    <t>1,1-dimethylhydrazine;n,n-dimethyl-hydrazine;dimazine;n,n-dimethylhydrazine;hydrazine, 1,1-dimethyl-;dimethyl hydrazine;1,1-dimethylhydrazine (dimethyl hydrazine) (dmh);1,1-dimethylhydrazine n,n-dimethyl-hydrazine dimazine n,n-dimethylhydrazine hydrazine, 1,1-dimethyl- dimethyl hydrazine 1,1-dimethylhydrazine (dimethyl hydrazine) (dmh)</t>
  </si>
  <si>
    <t>CN(C)N</t>
  </si>
  <si>
    <t>C2H8N2</t>
  </si>
  <si>
    <t>InChI=1S/C2H8N2/c1-4(2)3/h3H2,1-2H3</t>
  </si>
  <si>
    <t>RHUYHJGZWVXEHW-UHFFFAOYSA-N</t>
  </si>
  <si>
    <t>57-14-7</t>
  </si>
  <si>
    <t>DTXSID1020516</t>
  </si>
  <si>
    <t>2,4,6-tri-tert-butylphenol;2,4,6-tri(tert-butyl)phenol;phenol, 2,4,6-tris(1,1-dimethylethyl)-;2,4,6-tri-t-butylphenol;2,4,6-tri-tert-butyl-phenol;2,4,6-tris(1,1-dimethylethyl)phenol;phenol, 2,4,6-tri-tert-butyl-;2,4,6-tris(tert-butyl)phenol (phenol, 2,4,6-tris(1,1-dimethylethyl)-) (2,4,6-tri-tert-butylphenol);phenol, 2,4,6-tri-tert-butyl- (6ci,7ci,8ci);2,4,6-tri-tert-butylphenol 2,4,6-tri(tert-butyl)phenol phenol, 2,4,6-tris(1,1-dimethylethyl)- 2,4,6-tri-t-butylphenol 2,4,6-tri-tert-butyl-phenol 2,4,6-tris(1,1-dimethylethyl)phenol phenol, 2,4,6-tri-tert-butyl- 2,4,6-tris(tert-butyl)phenol (phenol, 2,4,6-tris(1,1-dimethylethyl)-) (2,4,6-tri-tert-butylphenol) phenol, 2,4,6-tri-tert-butyl- (6ci,7ci,8ci)</t>
  </si>
  <si>
    <t>CC(C)(C)c1cc(C(C)(C)C)cc(C(C)(C)C)c1O</t>
  </si>
  <si>
    <t>C18H30O</t>
  </si>
  <si>
    <t>InChI=1S/C18H30O/c1-16(2,3)12-10-13(17(4,5)6)15(19)14(11-12)18(7,8)9/h10-11,19H,1-9H3</t>
  </si>
  <si>
    <t>PFEFOYRSMXVNEL-UHFFFAOYSA-N</t>
  </si>
  <si>
    <t>732-26-3</t>
  </si>
  <si>
    <t>DTXSID2021311</t>
  </si>
  <si>
    <t>2,6-dimethylaniline;2,6-xylidine;2,6-dimethyl-phenylamine;2,6-dimethyl-aniline;benzenamine, 2,6-dimethyl-;2,6-dimethylaniline (2,6-xylidine);2,6-dimethylbenzenamine;2,6-dimethylaniline 2,6-xylidine 2,6-dimethyl-phenylamine 2,6-dimethyl-aniline benzenamine, 2,6-dimethyl- 2,6-dimethylaniline (2,6-xylidine) 2,6-dimethylbenzenamine</t>
  </si>
  <si>
    <t>Cc1cccc(C)c1N</t>
  </si>
  <si>
    <t>C8H11N</t>
  </si>
  <si>
    <t>InChI=1S/C8H11N/c1-6-4-3-5-7(2)8(6)9/h3-5H,9H2,1-2H3</t>
  </si>
  <si>
    <t>UFFBMTHBGFGIHF-UHFFFAOYSA-N</t>
  </si>
  <si>
    <t>87-62-7</t>
  </si>
  <si>
    <t>DTXSID8026307</t>
  </si>
  <si>
    <t>benzenamine, 4-methyl-2-nitro-;4-methyl-2-nitroaniline;2-nitro-p-toluidine;4-methyl-2-nitro-benzenamine;p-toluidine, 2-nitro-;benzenamine, 4-methyl-2-nitro-   ;4-methyl-2-nitrobenzenamine;2-nitro-4-methylaniline;benzenamine, 4-methyl-2-nitro- 4-methyl-2-nitroaniline 2-nitro-p-toluidine 4-methyl-2-nitro-benzenamine p-toluidine, 2-nitro- benzenamine, 4-methyl-2-nitro-    4-methyl-2-nitrobenzenamine 2-nitro-4-methylaniline</t>
  </si>
  <si>
    <t>Cc1ccc(N)c(N(=O)=O)c1</t>
  </si>
  <si>
    <t>C7H8N2O2</t>
  </si>
  <si>
    <t>InChI=1S/C7H8N2O2/c1-5-2-3-6(8)7(4-5)9(10)11/h2-4H,8H2,1H3</t>
  </si>
  <si>
    <t>DLURHXYXQYMPLT-UHFFFAOYSA-N</t>
  </si>
  <si>
    <t>89-62-3</t>
  </si>
  <si>
    <t>DTXSID2025632</t>
  </si>
  <si>
    <t>benzene, 1-methyl-4-nitro-;4-nitrotoluene;p-nitrotoluene;para-nitrotoluene;1-methyl-4-nitrobenzene;toluene, p-nitro-;4-nitrotoluene (benzene, 1-methyl-4-nitro-);4-methylnitrobenzene;4-nitrotoulene;benzene, 1-methyl-4-nitro- 4-nitrotoluene p-nitrotoluene para-nitrotoluene 1-methyl-4-nitrobenzene toluene, p-nitro- 4-nitrotoluene (benzene, 1-methyl-4-nitro-) 4-methylnitrobenzene 4-nitrotoulene</t>
  </si>
  <si>
    <t>Cc1ccc(N(=O)=O)cc1</t>
  </si>
  <si>
    <t>C7H7NO2</t>
  </si>
  <si>
    <t>InChI=1S/C7H7NO2/c1-6-2-4-7(5-3-6)8(9)10/h2-5H,1H3</t>
  </si>
  <si>
    <t>ZPTVNYMJQHSSEA-UHFFFAOYSA-N</t>
  </si>
  <si>
    <t>99-99-0</t>
  </si>
  <si>
    <t>DTXSID5023792</t>
  </si>
  <si>
    <t>3,4-dimethylaniline (3,4-xylidine);dimethylaniline, 3,4-;3,4-dimethylaniline;benzenamine, 3,4-dimethyl-;3,4-xylidine;3,4-dimethyl-phenylamine;3,4-dimethyl-aniline;3,4-dimethylbenzenamine;3,4-dimethylaniline (3,4-xylidine) dimethylaniline, 3,4- 3,4-dimethylaniline benzenamine, 3,4-dimethyl- 3,4-xylidine 3,4-dimethyl-phenylamine 3,4-dimethyl-aniline 3,4-dimethylbenzenamine</t>
  </si>
  <si>
    <t>Cc1ccc(N)cc1C</t>
  </si>
  <si>
    <t>InChI=1S/C8H11N/c1-6-3-4-8(9)5-7(6)2/h3-5H,9H2,1-2H3</t>
  </si>
  <si>
    <t>DOLQYFPDPKPQSS-UHFFFAOYSA-N</t>
  </si>
  <si>
    <t>95-64-7</t>
  </si>
  <si>
    <t>DTXSID3026308</t>
  </si>
  <si>
    <t>ethylene glycol;1,2-ethanediol;ethane-1,2-diol;glycolethylene glycol;ethanediol;ethylene glycol 1,2-ethanediol ethane-1,2-diol glycolethylene glycol ethanediol</t>
  </si>
  <si>
    <t>OCCO</t>
  </si>
  <si>
    <t>C2H6O2</t>
  </si>
  <si>
    <t>InChI=1S/C2H6O2/c3-1-2-4/h3-4H,1-2H2</t>
  </si>
  <si>
    <t>LYCAIKOWRPUZTN-UHFFFAOYSA-N</t>
  </si>
  <si>
    <t>107-21-1</t>
  </si>
  <si>
    <t>DTXSID8020597</t>
  </si>
  <si>
    <t>phenol;phenol [jan];phenol, pure;phenol phenol [jan] phenol, pure</t>
  </si>
  <si>
    <t>Oc1ccccc1</t>
  </si>
  <si>
    <t>C6H6O</t>
  </si>
  <si>
    <t>InChI=1S/C6H6O/c7-6-4-2-1-3-5-6/h1-5,7H</t>
  </si>
  <si>
    <t>ISWSIDIOOBJBQZ-UHFFFAOYSA-N</t>
  </si>
  <si>
    <t>108-95-2</t>
  </si>
  <si>
    <t>DTXSID5021124</t>
  </si>
  <si>
    <t>formaldehyde;formaldehyde [bsi:iso];methanal;formaldehyde (act. 37%);formalin;formaldehyde formaldehyde [bsi:iso] methanal formaldehyde (act. 37%) formalin</t>
  </si>
  <si>
    <t>C=O</t>
  </si>
  <si>
    <t>CH2O</t>
  </si>
  <si>
    <t>InChI=1S/CH2O/c1-2/h1H2</t>
  </si>
  <si>
    <t>WSFSSNUMVMOOMR-UHFFFAOYSA-N</t>
  </si>
  <si>
    <t>50-00-0</t>
  </si>
  <si>
    <t>DTXSID7020637</t>
  </si>
  <si>
    <t>2-hydroxyethyl ether;diethylene glycol;ethanol, 2,2'-oxybis-;dihydroxyethylether (diethylene glycol);2,2'-oxybisethanol;ethanol, 2,2’-oxybis-;2,2'-oxydiethanol;diethylene glycol (ethanol, 2,2'-oxybis-) (2-hydroxyethyl ether);2-hydroxyethyl ether diethylene glycol ethanol, 2,2'-oxybis- dihydroxyethylether (diethylene glycol) 2,2'-oxybisethanol ethanol, 2,2’-oxybis- 2,2'-oxydiethanol diethylene glycol (ethanol, 2,2'-oxybis-) (2-hydroxyethyl ether)</t>
  </si>
  <si>
    <t>OCCOCCO</t>
  </si>
  <si>
    <t>C4H10O3</t>
  </si>
  <si>
    <t>InChI=1S/C4H10O3/c5-1-3-7-4-2-6/h5-6H,1-4H2</t>
  </si>
  <si>
    <t>MTHSVFCYNBDYFN-UHFFFAOYSA-N</t>
  </si>
  <si>
    <t>111-46-6</t>
  </si>
  <si>
    <t>DTXSID8020462</t>
  </si>
  <si>
    <t>ethanedial;glyoxal;glyoxal (act. 40%);oxalaldehyde;ethane-1,2-dione;glyoxal, 29.2%;glyoxal (40 wt % in h2o);ethanedial glyoxal glyoxal (act. 40%) oxalaldehyde ethane-1,2-dione glyoxal, 29.2% glyoxal (40 wt % in h2o)</t>
  </si>
  <si>
    <t>O=CC=O</t>
  </si>
  <si>
    <t>C2H2O2</t>
  </si>
  <si>
    <t>InChI=1S/C2H2O2/c3-1-2-4/h1-2H</t>
  </si>
  <si>
    <t>LEQAOMBKQFMDFZ-UHFFFAOYSA-N</t>
  </si>
  <si>
    <t>107-22-2</t>
  </si>
  <si>
    <t>DTXSID5025364</t>
  </si>
  <si>
    <t>Biocides</t>
  </si>
  <si>
    <t>dimethylacetamide;acetamide, n,n-dimethyl-;n,n'-dimethylacetamide;n,n-dimethylacetamide;n,ndimethylacetamide;n,n-dimethyl acetamide;dimethyl acetamide;n,n-dimethylacetamide (dimethylacetamide) (acetamide, n,n-dimethyl-);dimethylacetamide acetamide, n,n-dimethyl- n,n'-dimethylacetamide n,n-dimethylacetamide n,ndimethylacetamide n,n-dimethyl acetamide dimethyl acetamide n,n-dimethylacetamide (dimethylacetamide) (acetamide, n,n-dimethyl-)</t>
  </si>
  <si>
    <t>CC(=O)N(C)C</t>
  </si>
  <si>
    <t>C4H9NO</t>
  </si>
  <si>
    <t>InChI=1S/C4H9NO/c1-4(6)5(2)3/h1-3H3</t>
  </si>
  <si>
    <t>FXHOOIRPVKKKFG-UHFFFAOYSA-N</t>
  </si>
  <si>
    <t>127-19-5</t>
  </si>
  <si>
    <t>DTXSID5020499</t>
  </si>
  <si>
    <t>Candidate List, PACT List</t>
  </si>
  <si>
    <t>neodecanoic acid, oxiranylmethyl ester;oxiran-2-ylmethyl 2,2-dimethyloctanoate;neodecanoic acid, oxiranylmethyl ester oxiran-2-ylmethyl 2,2-dimethyloctanoate</t>
  </si>
  <si>
    <t>CCCCCCC(C)(C)C(=O)OCC1CO1</t>
  </si>
  <si>
    <t>C13H24O3</t>
  </si>
  <si>
    <t>InChI=1S/C13H24O3/c1-4-5-6-7-8-13(2,3)12(14)16-10-11-9-15-11/h11H,4-10H2,1-3H3</t>
  </si>
  <si>
    <t>QQWAKSKPSOFJFF-UHFFFAOYSA-N</t>
  </si>
  <si>
    <t>26761-45-5</t>
  </si>
  <si>
    <t>DTXSID20275056</t>
  </si>
  <si>
    <t>formamide, n,n-dimethyl-;dimethylformamide;n,n'-dimethylformamide;n,n-dimethylformamide;dimethylformamide (dmf);dimethyl formamide;dimethylformamide(n,ndimethylformamide);n,n-dimethylformamide (dimethylformamide)  (dmf);formamide, n,n-dimethyl- dimethylformamide n,n'-dimethylformamide n,n-dimethylformamide dimethylformamide (dmf) dimethyl formamide dimethylformamide(n,ndimethylformamide) n,n-dimethylformamide (dimethylformamide)  (dmf)</t>
  </si>
  <si>
    <t>CN(C)C=O</t>
  </si>
  <si>
    <t>C3H7NO</t>
  </si>
  <si>
    <t>InChI=1S/C3H7NO/c1-4(2)3-5/h3H,1-2H3</t>
  </si>
  <si>
    <t>ZMXDDKWLCZADIW-UHFFFAOYSA-N</t>
  </si>
  <si>
    <t>68-12-2</t>
  </si>
  <si>
    <t>DTXSID6020515</t>
  </si>
  <si>
    <t>methylpyrrolidone, n-;n-methyl-2-pyrrolidinone;2-pyrrolidinone, 1-methyl-;n-methyl-2-pyrrolidone;n-methylpyrrolidone;1-methyl-2-pyrrolidone;1-methylpyrrolidin-2-one;(99.5);1-methyl-2-pyrrolidinone;n-methyl-2-pyrrolidone (2-pyrrolidinone, 1-methyl-);methylpyrrolidone, n- n-methyl-2-pyrrolidinone 2-pyrrolidinone, 1-methyl- n-methyl-2-pyrrolidone n-methylpyrrolidone 1-methyl-2-pyrrolidone 1-methylpyrrolidin-2-one (99.5) 1-methyl-2-pyrrolidinone n-methyl-2-pyrrolidone (2-pyrrolidinone, 1-methyl-)</t>
  </si>
  <si>
    <t>CN1CCCC1=O</t>
  </si>
  <si>
    <t>C5H9NO</t>
  </si>
  <si>
    <t>InChI=1S/C5H9NO/c1-6-4-2-3-5(6)7/h2-4H2,1H3</t>
  </si>
  <si>
    <t>SECXISVLQFMRJM-UHFFFAOYSA-N</t>
  </si>
  <si>
    <t>872-50-4</t>
  </si>
  <si>
    <t>DTXSID6020856</t>
  </si>
  <si>
    <t>EFSAOpenFoodTox, Candidate List, RestrictionList, PACT List</t>
  </si>
  <si>
    <t>furfurylalcohol;furfuryl alcohol;2-furanmethanol;2-hydroxymethylfuran;2-furylmethanol;furfural alcohol;furfuryl alcohol (2-furanmethanol);furfurylalcohol furfuryl alcohol 2-furanmethanol 2-hydroxymethylfuran 2-furylmethanol furfural alcohol furfuryl alcohol (2-furanmethanol)</t>
  </si>
  <si>
    <t>OCC1=CC=CO1</t>
  </si>
  <si>
    <t>C5H6O2</t>
  </si>
  <si>
    <t>InChI=1S/C5H6O2/c6-4-5-2-1-3-7-5/h1-3,6H,4H2</t>
  </si>
  <si>
    <t>XPFVYQJUAUNWIW-UHFFFAOYSA-N</t>
  </si>
  <si>
    <t>98-00-0</t>
  </si>
  <si>
    <t>DTXSID2025347</t>
  </si>
  <si>
    <t>2,4,6-trimethylphenol;trimethylphenol, 2,4,6-;phenol, 2,4,6-trimethyl-;2,4,6-trimethyl-phenol;2,3,6-trimethyl-phenol;mesitol;phenol, 2,4,6-teimethyl-</t>
  </si>
  <si>
    <t>Cc1cc(C)cc(C)c1O</t>
  </si>
  <si>
    <t>C9H12O</t>
  </si>
  <si>
    <t>InChI=1S/C9H12O/c1-6-4-7(2)9(10)8(3)5-6/h4-5,10H,1-3H3</t>
  </si>
  <si>
    <t>BPRYUXCVCCNUFE-UHFFFAOYSA-N</t>
  </si>
  <si>
    <t>527-60-6</t>
  </si>
  <si>
    <t>DTXSID7022049</t>
  </si>
  <si>
    <t>glycidyl methacrylate;2-propenoic acid, 2-methyl-, 2-oxiranylmethyl ester;2,3-epoxypropyl methacrylate;2-propenoic acid, 2-methyl-, oxiranylmethyl ester;oxiran-2-ylmethyl methacrylate;2-propenoic acid, 2-methyl-, oxiranylmethyl estervan;methacrylic acid, 2,3-epoxypropyl ester;oxiran-2-ylmethyl 2-methylprop-2-enoate;2,3-epoxy-1-propanol methacrylate;2,3-epoxypropyl ester methacrylic acid;glycidyl-alpha-methacrylate;glycidyl methacrylate 2-propenoic acid, 2-methyl-, 2-oxiranylmethyl ester 2,3-epoxypropyl methacrylate 2-propenoic acid, 2-methyl-, oxiranylmethyl ester oxiran-2-ylmethyl methacrylate 2-propenoic acid, 2-methyl-, oxiranylmethyl estervan methacrylic acid, 2,3-epoxypropyl ester oxiran-2-ylmethyl 2-methylprop-2-enoate 2,3-epoxy-1-propanol methacrylate 2,3-epoxypropyl ester methacrylic acid glycidyl-alpha-methacrylate</t>
  </si>
  <si>
    <t>CC(=C)C(=O)OCC1CO1</t>
  </si>
  <si>
    <t>C7H10O3</t>
  </si>
  <si>
    <t>InChI=1S/C7H10O3/c1-5(2)7(8)10-4-6-3-9-6/h6H,1,3-4H2,2H3</t>
  </si>
  <si>
    <t>VOZRXNHHFUQHIL-UHFFFAOYSA-N</t>
  </si>
  <si>
    <t>106-91-2</t>
  </si>
  <si>
    <t>DTXSID0025361</t>
  </si>
  <si>
    <t>methyl cellosolve;2-methoxyethanol;ethanol, 2-methoxy-;2-methoxy-ethanol;ethyl glycol monomethyl ether;methoxyethanol;2methoxyethanolanditsacetate (2methoxyethylacetate);methyl glycol ether;ethylene glycol methyl ether;ethylene glycol monomethyl ether;egme;1-hydroxy-2-methoxyethane;2-methoxy-1-ethanol;methoxyhydroxyethane;methyl ethoxol;methyl oxitol;monomethyl glycol;2-methoxyethanol (ethylene glycol monomethyl ether) (egmme) (methyl cellosolve);methyl cellosolve 2-methoxyethanol ethanol, 2-methoxy- 2-methoxy-ethanol ethyl glycol monomethyl ether methoxyethanol 2methoxyethanolanditsacetate (2methoxyethylacetate) methyl glycol ether ethylene glycol methyl ether ethylene glycol monomethyl ether egme 1-hydroxy-2-methoxyethane 2-methoxy-1-ethanol methoxyhydroxyethane methyl ethoxol methyl oxitol monomethyl glycol 2-methoxyethanol (ethylene glycol monomethyl ether) (egmme) (methyl cellosolve)</t>
  </si>
  <si>
    <t>COCCO</t>
  </si>
  <si>
    <t>C3H8O2</t>
  </si>
  <si>
    <t>InChI=1S/C3H8O2/c1-5-3-2-4/h4H,2-3H2,1H3</t>
  </si>
  <si>
    <t>XNWFRZJHXBZDAG-UHFFFAOYSA-N</t>
  </si>
  <si>
    <t>109-86-4</t>
  </si>
  <si>
    <t>DTXSID5024182</t>
  </si>
  <si>
    <t>4-methoxyphenol;methoxyhydroquinone;methoxyphenol, 4 -;phenol, 4-methoxy-;4-methoxy-phenol;p-methoxy-phenol;p-methoxyphenol;p-hydroxyanisole;mequinol;phenol, p-methoxy-;mehq;4-methoxyphenol (hydroquinone monomethyl ether) (p-methoxyphenol);4-methoxyphenol methoxyhydroquinone methoxyphenol, 4 - phenol, 4-methoxy- 4-methoxy-phenol p-methoxy-phenol p-methoxyphenol p-hydroxyanisole mequinol phenol, p-methoxy- mehq 4-methoxyphenol (hydroquinone monomethyl ether) (p-methoxyphenol)</t>
  </si>
  <si>
    <t>COc1ccc(O)cc1</t>
  </si>
  <si>
    <t>C7H8O2</t>
  </si>
  <si>
    <t>InChI=1S/C7H8O2/c1-9-7-4-2-6(8)3-5-7/h2-5,8H,1H3</t>
  </si>
  <si>
    <t>NWVVVBRKAWDGAB-UHFFFAOYSA-N</t>
  </si>
  <si>
    <t>150-76-5</t>
  </si>
  <si>
    <t>DTXSID4020828</t>
  </si>
  <si>
    <t>2-pyrrolidinone, 1-ethyl-;1-ethylpyrrolidin-2-one;2-pyrrolidinone, 1-ethyl- 1-ethylpyrrolidin-2-one</t>
  </si>
  <si>
    <t>CCN1CCCC1=O</t>
  </si>
  <si>
    <t>InChI=1S/C6H11NO/c1-2-7-5-3-4-6(7)8/h2-5H2,1H3</t>
  </si>
  <si>
    <t>ZFPGARUNNKGOBB-UHFFFAOYSA-N</t>
  </si>
  <si>
    <t>2687-91-4</t>
  </si>
  <si>
    <t>DTXSID3044413</t>
  </si>
  <si>
    <t>1h-[1,2,4]triazole;1h-1,2,4-triazole;1,2,4-triazole;1,2,4triazole;1-h-1,2,4-triazole;4h-[1,2,4]triazole;1h-[1,2,4]triazole 1h-1,2,4-triazole 1,2,4-triazole 1,2,4triazole 1-h-1,2,4-triazole 4h-[1,2,4]triazole</t>
  </si>
  <si>
    <t>C1NC=NN=1</t>
  </si>
  <si>
    <t>C2H3N3</t>
  </si>
  <si>
    <t>InChI=1S/C2H3N3/c1-3-2-5-4-1/h1-2H,(H,3,4,5)</t>
  </si>
  <si>
    <t>NSPMIYGKQJPBQR-UHFFFAOYSA-N</t>
  </si>
  <si>
    <t>288-88-0</t>
  </si>
  <si>
    <t>DTXSID6027131</t>
  </si>
  <si>
    <t>2-mercaptoethanol;2-mercapto-ethanol;ethanol, 2-mercapto-;b-mercaptoethanol;2-sulfanylethanol;beta-mercaptoethanol;bme;2-hydroxyethyl mercaptan;thioglycol;2-mercaptoethanol 2-mercapto-ethanol ethanol, 2-mercapto- b-mercaptoethanol 2-sulfanylethanol beta-mercaptoethanol bme 2-hydroxyethyl mercaptan thioglycol</t>
  </si>
  <si>
    <t>OCCS</t>
  </si>
  <si>
    <t>C2H6OS</t>
  </si>
  <si>
    <t>InChI=1S/C2H6OS/c3-1-2-4/h3-4H,1-2H2</t>
  </si>
  <si>
    <t>DGVVWUTYPXICAM-UHFFFAOYSA-N</t>
  </si>
  <si>
    <t>60-24-2</t>
  </si>
  <si>
    <t>DTXSID4026343</t>
  </si>
  <si>
    <t>2-butene-1,4-diol (cis);(z)-2-butene-1,4-diol;(2z)-but-2-ene-1,4-diol;2-butene-1,4-diol, (z)-;2-butene-1,4-diol (cis) (z)-2-butene-1,4-diol (2z)-but-2-ene-1,4-diol 2-butene-1,4-diol, (z)-</t>
  </si>
  <si>
    <t>OCC=CCO</t>
  </si>
  <si>
    <t>C4H8O2</t>
  </si>
  <si>
    <t>InChI=1S/C4H8O2/c5-3-1-2-4-6/h1-2,5-6H,3-4H2</t>
  </si>
  <si>
    <t>ORTVZLZNOYNASJ-UHFFFAOYSA-N</t>
  </si>
  <si>
    <t>6117-80-2</t>
  </si>
  <si>
    <t>DTXSID9026849</t>
  </si>
  <si>
    <t>1,2-benzenedicarboxylic acid, dibutyl ester;di-n-butylorthophthalate;di-n-butyl phthalate;phthalic acid, di-n-butylester;dibutyl phthalate (dbp);1,2-benzenedicarboxylic acid, 1,2-dibutyl ester;dibutyl phthalate;di-n-butyl phthalate (dbup);dibutylphthatlate (dbp);phthalic acid, dibutyl ester;dbp;dibutylphthalate;dibutyl-phtalate;1,2-benzenedicarboxylic acid, dibutyl ester di-n-butylorthophthalate di-n-butyl phthalate phthalic acid, di-n-butylester dibutyl phthalate (dbp) 1,2-benzenedicarboxylic acid, 1,2-dibutyl ester dibutyl phthalate di-n-butyl phthalate (dbup) dibutylphthatlate (dbp) phthalic acid, dibutyl ester dbp dibutylphthalate dibutyl-phtalate</t>
  </si>
  <si>
    <t>CCCCOC(=O)c1ccccc1C(=O)OCCCC</t>
  </si>
  <si>
    <t>C16H22O4</t>
  </si>
  <si>
    <t>InChI=1S/C16H22O4/c1-3-5-11-19-15(17)13-9-7-8-10-14(13)16(18)20-12-6-4-2/h7-10H,3-6,11-12H2,1-2H3</t>
  </si>
  <si>
    <t>DOIRQSBPFJWKBE-UHFFFAOYSA-N</t>
  </si>
  <si>
    <t>84-74-2</t>
  </si>
  <si>
    <t>DTXSID2021781</t>
  </si>
  <si>
    <t>EFSAOpenFoodTox, Candidate List, RestrictionList, AuthorisationList, PACT List, EU RAR</t>
  </si>
  <si>
    <t>butylbenzylphthalate;butyl benzyl phthalate;phthalic acid, benzylbutylester;benzyl butyl phthalate;1,2-benzenedicarboxylic acid, 1-butyl 2-(phenylmethyl) ester;1,2-benzenedicarboxylic acid, butyl phenylmethyl ester;benzyl butyl phthalate (bbp);phthalic acid, benzyl butyl ester;phthalic acid, benzyl butyl ester   ;butyl;butylbenzyl phthalate;butyl-benzyl phthalate;butyl benzyl phthalate (1,2-benzenedicarboxylic acid, butyl phenylmethyl ester);butylbenzylphthalate butyl benzyl phthalate phthalic acid, benzylbutylester benzyl butyl phthalate 1,2-benzenedicarboxylic acid, 1-butyl 2-(phenylmethyl) ester 1,2-benzenedicarboxylic acid, butyl phenylmethyl ester benzyl butyl phthalate (bbp) phthalic acid, benzyl butyl ester phthalic acid, benzyl butyl ester    butyl butylbenzyl phthalate butyl-benzyl phthalate butyl benzyl phthalate (1,2-benzenedicarboxylic acid, butyl phenylmethyl ester)</t>
  </si>
  <si>
    <t>CCCCOC(=O)c1ccccc1C(=O)OCc1ccccc1</t>
  </si>
  <si>
    <t>C19H20O4</t>
  </si>
  <si>
    <t>InChI=1S/C19H20O4/c1-2-3-13-22-18(20)16-11-7-8-12-17(16)19(21)23-14-15-9-5-4-6-10-15/h4-12H,2-3,13-14H2,1H3</t>
  </si>
  <si>
    <t>IRIAEXORFWYRCZ-UHFFFAOYSA-N</t>
  </si>
  <si>
    <t>85-68-7</t>
  </si>
  <si>
    <t>DTXSID3020205</t>
  </si>
  <si>
    <t>n-vinylpyrrolidone-2;n-vinyl-2-pyrrolidinone;2-pyrrolidinone, 1-ethenyl-;1-vinyl-2-pyrrolidone;1-vinylpyrrolidin-2-one;1vinyl2pyrrolidone;2-pyrrolidinone, 1-vinyl-;1-vinyl-2-pyrrolidinone;1-vinyl-2-pyrrolidinone, monomer;1-vinylpyrrolidinone;1-vinylpyrrolidone;n-vinyl-2-pyrrolidone;n-vinylpyrrolidinone;n-vinylpyrrolidone;v-pyrol;vinyl-2-pyrrolidone;vinylbutyrolactam;vinylpyrrolidinone;vinylpyrrolidone;1-vinyl-tetrahydropyrrol-2-one;povidone monomer;nvp;1-vinyl-2-pyrrolidone (n-vinyl-2-pyrrolidone) (2-pyrrolidinone, 1-ethenyl-);1-ethenyl-2-pyrrolidinone (9ci);n-vinylpyrrolidone-2 n-vinyl-2-pyrrolidinone 2-pyrrolidinone, 1-ethenyl- 1-vinyl-2-pyrrolidone 1-vinylpyrrolidin-2-one 1vinyl2pyrrolidone 2-pyrrolidinone, 1-vinyl- 1-vinyl-2-pyrrolidinone 1-vinyl-2-pyrrolidinone, monomer 1-vinylpyrrolidinone 1-vinylpyrrolidone n-vinyl-2-pyrrolidone n-vinylpyrrolidinone n-vinylpyrrolidone v-pyrol vinyl-2-pyrrolidone vinylbutyrolactam vinylpyrrolidinone vinylpyrrolidone 1-vinyl-tetrahydropyrrol-2-one povidone monomer nvp 1-vinyl-2-pyrrolidone (n-vinyl-2-pyrrolidone) (2-pyrrolidinone, 1-ethenyl-) 1-ethenyl-2-pyrrolidinone (9ci)</t>
  </si>
  <si>
    <t>C=CN1CCCC1=O</t>
  </si>
  <si>
    <t>C6H9NO</t>
  </si>
  <si>
    <t>InChI=1S/C6H9NO/c1-2-7-5-3-4-6(7)8/h2H,1,3-5H2</t>
  </si>
  <si>
    <t>WHNWPMSKXPGLAX-UHFFFAOYSA-N</t>
  </si>
  <si>
    <t>88-12-0</t>
  </si>
  <si>
    <t>DTXSID2021440</t>
  </si>
  <si>
    <t>EU RAR</t>
  </si>
  <si>
    <t>2h-1-benzopyran-2-one;coumarin;2h-chromen-2-one;coumarin   ;coumarin (2h-1-benzopyran-2-one) (chromen-2-one);2h-1-benzopyran-2-one coumarin 2h-chromen-2-one coumarin    coumarin (2h-1-benzopyran-2-one) (chromen-2-one)</t>
  </si>
  <si>
    <t>O=C1C=Cc2ccccc2O1</t>
  </si>
  <si>
    <t>C9H6O2</t>
  </si>
  <si>
    <t>InChI=1S/C9H6O2/c10-9-6-5-7-3-1-2-4-8(7)11-9/h1-6H</t>
  </si>
  <si>
    <t>ZYGHJZDHTFUPRJ-UHFFFAOYSA-N</t>
  </si>
  <si>
    <t>91-64-5</t>
  </si>
  <si>
    <t>DTXSID7020348</t>
  </si>
  <si>
    <t xml:space="preserve">s-trioxane;1,3,5-trioxane;trioxymethylene(1,3,5trioxan);trioxane;[1,3,5]trioxane  ;1,3,5-trioxane ;s-trioxane 1,3,5-trioxane trioxymethylene(1,3,5trioxan) trioxane [1,3,5]trioxane   1,3,5-trioxane </t>
  </si>
  <si>
    <t>C1OCOCO1</t>
  </si>
  <si>
    <t>C3H6O3</t>
  </si>
  <si>
    <t>InChI=1S/C3H6O3/c1-4-2-6-3-5-1/h1-3H2</t>
  </si>
  <si>
    <t>BGJSXRVXTHVRSN-UHFFFAOYSA-N</t>
  </si>
  <si>
    <t>110-88-3</t>
  </si>
  <si>
    <t>DTXSID4021925</t>
  </si>
  <si>
    <t>dibutyl fumarate;2-butenedioic acid (2e)-, dibutyl ester;dibutyl (2e)-but-2-enedioate;2-butenedioic acid, (e)-, dibutyl ester;dibutyl fumerate;(2e)-2-butenedioic acid 1,4-dibutyl ester;dibutyl but-2-enedioate;dibutyl fumarate 2-butenedioic acid (2e)-, dibutyl ester dibutyl (2e)-but-2-enedioate 2-butenedioic acid, (e)-, dibutyl ester dibutyl fumerate (2e)-2-butenedioic acid 1,4-dibutyl ester dibutyl but-2-enedioate</t>
  </si>
  <si>
    <t>CCCCOC(=O)C=CC(=O)OCCCC</t>
  </si>
  <si>
    <t>C12H20O4</t>
  </si>
  <si>
    <t>InChI=1S/C12H20O4/c1-3-5-9-15-11(13)7-8-12(14)16-10-6-4-2/h7-8H,3-6,9-10H2,1-2H3</t>
  </si>
  <si>
    <t>JBSLOWBPDRZSMB-UHFFFAOYSA-N</t>
  </si>
  <si>
    <t>105-75-9</t>
  </si>
  <si>
    <t>2-butyn-1,4-diol;but-2-yne-1,4-diol;2-butyne-1,4-diol;bis(hydroxymethyl)acetylene;but-2-in-1,4-diol;2-butin-1,4-diol;1,4-butinodiol;butindiol;2-butynediol;butynediol;butynediol-1,4;1,4-dihydroxy-2-butyne;2-butyn-1,4-diol but-2-yne-1,4-diol 2-butyne-1,4-diol bis(hydroxymethyl)acetylene but-2-in-1,4-diol 2-butin-1,4-diol 1,4-butinodiol butindiol 2-butynediol butynediol butynediol-1,4 1,4-dihydroxy-2-butyne</t>
  </si>
  <si>
    <t>OCC#CCO</t>
  </si>
  <si>
    <t>C4H6O2</t>
  </si>
  <si>
    <t>InChI=1S/C4H6O2/c5-3-1-2-4-6/h5-6H,3-4H2</t>
  </si>
  <si>
    <t>DLDJFQGPPSQZKI-UHFFFAOYSA-N</t>
  </si>
  <si>
    <t>110-65-6</t>
  </si>
  <si>
    <t>DTXSID4021921</t>
  </si>
  <si>
    <t>2-ethoxyethanol;ethoxyethanol, 2-;ethanol, 2-ethoxy-;cellosolve;2ethoxyethanolanditsacetate(2ethoxyethylacetate);monoethyleneglycol ethyl ether;ethylene glycol monoethyl ether;eemeg,;ethylglycol;2-ethoxyethanol (ethylene glycol monoethyl ether) (egmee);2-ethoxyethanol ethoxyethanol, 2- ethanol, 2-ethoxy- cellosolve 2ethoxyethanolanditsacetate(2ethoxyethylacetate) monoethyleneglycol ethyl ether ethylene glycol monoethyl ether eemeg, ethylglycol 2-ethoxyethanol (ethylene glycol monoethyl ether) (egmee)</t>
  </si>
  <si>
    <t>CCOCCO</t>
  </si>
  <si>
    <t>C4H10O2</t>
  </si>
  <si>
    <t>InChI=1S/C4H10O2/c1-2-6-4-3-5/h5H,2-4H2,1H3</t>
  </si>
  <si>
    <t>ZNQVEEAIQZEUHB-UHFFFAOYSA-N</t>
  </si>
  <si>
    <t>110-80-5</t>
  </si>
  <si>
    <t>DTXSID7024087</t>
  </si>
  <si>
    <t>Candidate List, EU RAR</t>
  </si>
  <si>
    <t>bis(2-methoxyethyl) ether;ethane, 1,1'-oxybis[2-methoxy-;2-methoxyethylether;2-methoxyethyl ether;diethylene glycol dimethyl ether;ethane, 1,1’-oxybis[2-methoxy-;1-methoxy-2-(2-methoxyethoxy)ethane;bis(2methoxyethyl)ether (dimethoxydiglycol);ethane, 1,1'-oxybis 2-methoxy-;ether, bis(2-methoxyethyl);ethane, 1,1'-oxybisХ2-methoxy-;bis(2-methoxyethyl)ether;1,1'-oxybis[2-methoxyethane];bis(2-methoxyethyl) ether (diethylene glycol dimethyl ether) (ethane, 1,1'-oxybis[2-methoxy-);ethane, 1,1'-oxybis(2-methoxy-;bis(2-methoxyethyl) ether ethane, 1,1'-oxybis[2-methoxy- 2-methoxyethylether 2-methoxyethyl ether diethylene glycol dimethyl ether ethane, 1,1’-oxybis[2-methoxy- 1-methoxy-2-(2-methoxyethoxy)ethane bis(2methoxyethyl)ether (dimethoxydiglycol) ethane, 1,1'-oxybis 2-methoxy- ether, bis(2-methoxyethyl) ethane, 1,1'-oxybisХ2-methoxy- bis(2-methoxyethyl)ether 1,1'-oxybis[2-methoxyethane] bis(2-methoxyethyl) ether (diethylene glycol dimethyl ether) (ethane, 1,1'-oxybis[2-methoxy-) ethane, 1,1'-oxybis(2-methoxy-</t>
  </si>
  <si>
    <t>COCCOCCOC</t>
  </si>
  <si>
    <t>C6H14O3</t>
  </si>
  <si>
    <t>InChI=1S/C6H14O3/c1-7-3-5-9-6-4-8-2/h3-6H2,1-2H3</t>
  </si>
  <si>
    <t>SBZXBUIDTXKZTM-UHFFFAOYSA-N</t>
  </si>
  <si>
    <t>111-96-6</t>
  </si>
  <si>
    <t>DTXSID1024621</t>
  </si>
  <si>
    <t>ethyleneimine;aziridine;ethylenimine</t>
  </si>
  <si>
    <t>C1CN1</t>
  </si>
  <si>
    <t>C2H5N</t>
  </si>
  <si>
    <t>InChI=1S/C2H5N/c1-2-3-1/h3H,1-2H2</t>
  </si>
  <si>
    <t>NOWKCMXCCJGMRR-UHFFFAOYSA-N</t>
  </si>
  <si>
    <t>151-56-4</t>
  </si>
  <si>
    <t>DTXSID8020599</t>
  </si>
  <si>
    <t>1-vinylhexahydro-2h-azepin-2-one;1-ethenylazepan-2-one;2h-azepin-2-one, 1-ethenylhexahydro-;2h-azepin-2-one, hexahydro-1-vinyl-;1-vinylazepan-2-one;1-vinylhexahydro-2h-azepin-2-one 1-ethenylazepan-2-one 2h-azepin-2-one, 1-ethenylhexahydro- 2h-azepin-2-one, hexahydro-1-vinyl- 1-vinylazepan-2-one</t>
  </si>
  <si>
    <t>C=CN1CCCCCC1=O</t>
  </si>
  <si>
    <t>C8H13NO</t>
  </si>
  <si>
    <t>InChI=1S/C8H13NO/c1-2-9-7-5-3-4-6-8(9)10/h2H,1,3-7H2</t>
  </si>
  <si>
    <t>JWYVGKFDLWWQJX-UHFFFAOYSA-N</t>
  </si>
  <si>
    <t>2235-00-9</t>
  </si>
  <si>
    <t>DTXSID1041423</t>
  </si>
  <si>
    <t>imidazole;1h-imidazole;imidazole:;imidazole  (solid);imidazol;imidazole (1h-imidazole);imadazole;imidazole 1h-imidazole imidazole: imidazole  (solid) imidazol imidazole (1h-imidazole) imadazole</t>
  </si>
  <si>
    <t>C1=CNC=N1</t>
  </si>
  <si>
    <t>C3H4N2</t>
  </si>
  <si>
    <t>InChI=1S/C3H4N2/c1-2-5-3-4-1/h1-3H,(H,4,5)</t>
  </si>
  <si>
    <t>RAXXELZNTBOGNW-UHFFFAOYSA-N</t>
  </si>
  <si>
    <t>288-32-4</t>
  </si>
  <si>
    <t>DTXSID2029616</t>
  </si>
  <si>
    <t>2-ethylhexyl 3,5,5-trimethylhexanoate;hexanoic acid, 3,5,5-trimethyl-, 2-ethylhexyl ester</t>
  </si>
  <si>
    <t>CCCCC(CC)COC(=O)CC(C)CC(C)(C)C</t>
  </si>
  <si>
    <t>C17H34O2</t>
  </si>
  <si>
    <t>InChI=1S/C17H34O2/c1-7-9-10-15(8-2)13-19-16(18)11-14(3)12-17(4,5)6/h14-15H,7-13H2,1-6H3</t>
  </si>
  <si>
    <t>LCVHZNSIAYNAGX-UHFFFAOYSA-N</t>
  </si>
  <si>
    <t>70969-70-9</t>
  </si>
  <si>
    <t>DTXSID60867974</t>
  </si>
  <si>
    <t>formamide</t>
  </si>
  <si>
    <t>NC=O</t>
  </si>
  <si>
    <t>CH3NO</t>
  </si>
  <si>
    <t>InChI=1S/CH3NO/c2-1-3/h1H,(H2,2,3)</t>
  </si>
  <si>
    <t>ZHNUHDYFZUAESO-UHFFFAOYSA-N</t>
  </si>
  <si>
    <t>75-12-7</t>
  </si>
  <si>
    <t>DTXSID8025337</t>
  </si>
  <si>
    <t>isophthalic acid, di-n-butyl ester;diisobutyl phthalate;1,2-benzenedicarboxylic acid, 1,2-bis(2-methylpropyl) ester;di-l-butyl phthalate (dibp);di-isobutylphthalate;1,2-benzenedicarboxylic acid, bis(2-methylpropyl) ester;bis(2-methylpropyl) benzene-1,2-dicarboxylate;phthalic acid, diisobutyl ester;diisobutyl phthalate (di-l-butyl phthalate) (dibp);isophthalic acid, di-n-butyl ester diisobutyl phthalate 1,2-benzenedicarboxylic acid, 1,2-bis(2-methylpropyl) ester di-l-butyl phthalate (dibp) di-isobutylphthalate 1,2-benzenedicarboxylic acid, bis(2-methylpropyl) ester bis(2-methylpropyl) benzene-1,2-dicarboxylate phthalic acid, diisobutyl ester diisobutyl phthalate (di-l-butyl phthalate) (dibp)</t>
  </si>
  <si>
    <t>CC(C)COC(=O)c1ccccc1C(=O)OCC(C)C</t>
  </si>
  <si>
    <t>InChI=1S/C16H22O4/c1-11(2)9-19-15(17)13-7-5-6-8-14(13)16(18)20-10-12(3)4/h5-8,11-12H,9-10H2,1-4H3</t>
  </si>
  <si>
    <t>MGWAVDBGNNKXQV-UHFFFAOYSA-N</t>
  </si>
  <si>
    <t>84-69-5</t>
  </si>
  <si>
    <t>DTXSID9022522</t>
  </si>
  <si>
    <t>EFSAOpenFoodTox, Candidate List, AuthorisationList</t>
  </si>
  <si>
    <t>n-vinylformamide;n-ethenylformamide;formamide, n-ethenyl-;formamide, n-vinyl-;n-vinylformamide n-ethenylformamide formamide, n-ethenyl- formamide, n-vinyl-</t>
  </si>
  <si>
    <t>C=CNC=O</t>
  </si>
  <si>
    <t>C3H5NO</t>
  </si>
  <si>
    <t>InChI=1S/C3H5NO/c1-2-4-3-5/h2-3H,1H2,(H,4,5)</t>
  </si>
  <si>
    <t>ZQXSMRAEXCEDJD-UHFFFAOYSA-N</t>
  </si>
  <si>
    <t>13162-05-5</t>
  </si>
  <si>
    <t>DTXSID9065366</t>
  </si>
  <si>
    <t>n-methylacetamide;acetamide, n-methyl-;nmethylacetamide;n-methylacetamide acetamide, n-methyl- nmethylacetamide</t>
  </si>
  <si>
    <t>CC(=O)NC</t>
  </si>
  <si>
    <t>InChI=1S/C3H7NO/c1-3(5)4-2/h1-2H3,(H,4,5)</t>
  </si>
  <si>
    <t>OHLUUHNLEMFGTQ-UHFFFAOYSA-N</t>
  </si>
  <si>
    <t>79-16-3</t>
  </si>
  <si>
    <t>DTXSID0047167</t>
  </si>
  <si>
    <t>CAS_RN</t>
  </si>
  <si>
    <t>CAS_RN: 80-05-7</t>
  </si>
  <si>
    <t>CAS_RN: 51-03-6</t>
  </si>
  <si>
    <t>CAS_RN: 108-78-1</t>
  </si>
  <si>
    <t>CAS_RN: 25637-99-4</t>
  </si>
  <si>
    <t>CAS_RN: 63449-39-8</t>
  </si>
  <si>
    <t>CAS_RN: 101-02-0</t>
  </si>
  <si>
    <t>CAS_RN: 119-47-1</t>
  </si>
  <si>
    <t>CAS_RN: 68937-41-7</t>
  </si>
  <si>
    <t>CAS_RN: 79-94-7</t>
  </si>
  <si>
    <t>CAS_RN: 101-68-8</t>
  </si>
  <si>
    <t>CAS_RN: 100-01-6</t>
  </si>
  <si>
    <t>CAS_RN: 101-96-2</t>
  </si>
  <si>
    <t>CAS_RN: 112-49-2</t>
  </si>
  <si>
    <t>CAS_RN: 119313-12-1</t>
  </si>
  <si>
    <t>CAS_RN: 123-30-8</t>
  </si>
  <si>
    <t>CAS_RN: 127-47-9</t>
  </si>
  <si>
    <t>CAS_RN: 131538-00-6</t>
  </si>
  <si>
    <t>CAS_RN: 131-56-6</t>
  </si>
  <si>
    <t>CAS_RN: 143-24-8</t>
  </si>
  <si>
    <t>CAS_RN: 18600-59-4</t>
  </si>
  <si>
    <t>CAS_RN: 192268-65-8</t>
  </si>
  <si>
    <t>CAS_RN: 25013-16-5</t>
  </si>
  <si>
    <t>CAS_RN: 25155-23-1</t>
  </si>
  <si>
    <t>CAS_RN: 302-17-0</t>
  </si>
  <si>
    <t>CAS_RN: 330-54-1</t>
  </si>
  <si>
    <t>CAS_RN: 34432-92-3</t>
  </si>
  <si>
    <t>CAS_RN: 4433-79-8</t>
  </si>
  <si>
    <t>CAS_RN: 561-41-1</t>
  </si>
  <si>
    <t>CAS_RN: 56358-09-9</t>
  </si>
  <si>
    <t>CAS_RN: 603-35-0</t>
  </si>
  <si>
    <t>CAS_RN: 615-50-9</t>
  </si>
  <si>
    <t>CAS_RN: 6364-17-6</t>
  </si>
  <si>
    <t>CAS_RN: 6786-83-0</t>
  </si>
  <si>
    <t>CAS_RN: 68-26-8</t>
  </si>
  <si>
    <t>CAS_RN: 7069-42-3</t>
  </si>
  <si>
    <t>CAS_RN: 71868-10-5</t>
  </si>
  <si>
    <t>CAS_RN: 77-09-8</t>
  </si>
  <si>
    <t>CAS_RN: 79-81-2</t>
  </si>
  <si>
    <t>CAS_RN: 84-65-1</t>
  </si>
  <si>
    <t>CAS_RN: 90-30-2</t>
  </si>
  <si>
    <t>CAS_RN: 90529-77-4</t>
  </si>
  <si>
    <t>CAS_RN: 94-91-7</t>
  </si>
  <si>
    <t>CAS_RN: 95-70-5</t>
  </si>
  <si>
    <t>CAS_RN: 17354-14-2</t>
  </si>
  <si>
    <t>CAS_RN: 37640-57-6</t>
  </si>
  <si>
    <t>CAS_RN: 5873-54-1</t>
  </si>
  <si>
    <t>CAS_RN: 103-90-2</t>
  </si>
  <si>
    <t>CAS_RN: 2536-05-2</t>
  </si>
  <si>
    <t>CAS_RN: 101-14-4</t>
  </si>
  <si>
    <t>CAS_RN: 121-82-4</t>
  </si>
  <si>
    <t>CAS_RN: 80-51-3</t>
  </si>
  <si>
    <t>CAS_RN: 133-14-2</t>
  </si>
  <si>
    <t>CAS_RN: 13811-50-2</t>
  </si>
  <si>
    <t>CAS_RN: 7226-23-5</t>
  </si>
  <si>
    <t>CAS_RN: 2386-87-0</t>
  </si>
  <si>
    <t>CAS_RN: 84-61-7</t>
  </si>
  <si>
    <t>CAS_RN: 119462-56-5</t>
  </si>
  <si>
    <t>CAS_RN: 13674-87-8</t>
  </si>
  <si>
    <t>CAS_RN: 149850-30-6</t>
  </si>
  <si>
    <t>CAS_RN: 2162-74-5</t>
  </si>
  <si>
    <t>CAS_RN: 2226-96-2</t>
  </si>
  <si>
    <t>CAS_RN: 2451-62-9</t>
  </si>
  <si>
    <t>CAS_RN: 25973-55-1</t>
  </si>
  <si>
    <t>CAS_RN: 28768-32-3</t>
  </si>
  <si>
    <t>CAS_RN: 30499-70-8</t>
  </si>
  <si>
    <t>CAS_RN: 474510-57-1</t>
  </si>
  <si>
    <t>CAS_RN: 495-54-5</t>
  </si>
  <si>
    <t>CAS_RN: 548-62-9</t>
  </si>
  <si>
    <t>CAS_RN: 69563-51-5</t>
  </si>
  <si>
    <t>CAS_RN: 75980-60-8</t>
  </si>
  <si>
    <t>CAS_RN: 80-08-0</t>
  </si>
  <si>
    <t>CAS_RN: 81-68-5</t>
  </si>
  <si>
    <t>CAS_RN: 90-41-5</t>
  </si>
  <si>
    <t>CAS_RN: 101-77-9</t>
  </si>
  <si>
    <t>CAS_RN: 606-28-0</t>
  </si>
  <si>
    <t>CAS_RN: 133-06-2</t>
  </si>
  <si>
    <t>CAS_RN: 13676-54-5</t>
  </si>
  <si>
    <t>CAS_RN: 13752-51-7</t>
  </si>
  <si>
    <t>CAS_RN: 5026-74-4</t>
  </si>
  <si>
    <t>CAS_RN: 599-61-1</t>
  </si>
  <si>
    <t>CAS_RN: 68479-98-1</t>
  </si>
  <si>
    <t>CAS_RN: 71604-74-5</t>
  </si>
  <si>
    <t>CAS_RN: 26471-62-5</t>
  </si>
  <si>
    <t>CAS_RN: 108-45-2</t>
  </si>
  <si>
    <t>CAS_RN: 84852-15-3</t>
  </si>
  <si>
    <t>CAS_RN: 98-54-4</t>
  </si>
  <si>
    <t>CAS_RN: 2873-97-4</t>
  </si>
  <si>
    <t>CAS_RN: 114798-26-4</t>
  </si>
  <si>
    <t>CAS_RN: 119302-19-1</t>
  </si>
  <si>
    <t>CAS_RN: 134605-64-4</t>
  </si>
  <si>
    <t>CAS_RN: 13595-25-0</t>
  </si>
  <si>
    <t>CAS_RN: 13951-70-7</t>
  </si>
  <si>
    <t>CAS_RN: 2312-35-8</t>
  </si>
  <si>
    <t>CAS_RN: 25092-32-4</t>
  </si>
  <si>
    <t>CAS_RN: 284461-73-0</t>
  </si>
  <si>
    <t>CAS_RN: 33125-90-5</t>
  </si>
  <si>
    <t>CAS_RN: 38680-83-0</t>
  </si>
  <si>
    <t>CAS_RN: 50-24-8</t>
  </si>
  <si>
    <t>CAS_RN: 53-16-7</t>
  </si>
  <si>
    <t>CAS_RN: 5534-13-4</t>
  </si>
  <si>
    <t>CAS_RN: 63-05-8</t>
  </si>
  <si>
    <t>CAS_RN: 72498-89-6</t>
  </si>
  <si>
    <t>CAS_RN: 77017-20-0</t>
  </si>
  <si>
    <t>CAS_RN: 96-96-8</t>
  </si>
  <si>
    <t>CAS_RN: 101-80-4</t>
  </si>
  <si>
    <t>CAS_RN: 117704-25-3</t>
  </si>
  <si>
    <t>CAS_RN: 14531-84-1</t>
  </si>
  <si>
    <t>CAS_RN: 1671-49-4</t>
  </si>
  <si>
    <t>CAS_RN: 24650-42-8</t>
  </si>
  <si>
    <t>CAS_RN: 58-22-0</t>
  </si>
  <si>
    <t>CAS_RN: 75-87-6</t>
  </si>
  <si>
    <t>CAS_RN: 84-51-5</t>
  </si>
  <si>
    <t>CAS_RN: 3296-90-0</t>
  </si>
  <si>
    <t>CAS_RN: 1696-20-4</t>
  </si>
  <si>
    <t>CAS_RN: 111-77-3</t>
  </si>
  <si>
    <t>CAS_RN: 117-81-7</t>
  </si>
  <si>
    <t>CAS_RN: 118-96-7</t>
  </si>
  <si>
    <t>CAS_RN: 119-61-9</t>
  </si>
  <si>
    <t>CAS_RN: 149-30-4</t>
  </si>
  <si>
    <t>CAS_RN: 78-50-2</t>
  </si>
  <si>
    <t>CAS_RN: 97-99-4</t>
  </si>
  <si>
    <t>CAS_RN: 120-80-9</t>
  </si>
  <si>
    <t>CAS_RN: 123-31-9</t>
  </si>
  <si>
    <t>CAS_RN: 584-84-9</t>
  </si>
  <si>
    <t>CAS_RN: 104-94-9</t>
  </si>
  <si>
    <t>CAS_RN: 10591-84-1</t>
  </si>
  <si>
    <t>CAS_RN: 108-42-9</t>
  </si>
  <si>
    <t>CAS_RN: 18755-43-6</t>
  </si>
  <si>
    <t>CAS_RN: 1879-09-0</t>
  </si>
  <si>
    <t>CAS_RN: 33704-61-9</t>
  </si>
  <si>
    <t>CAS_RN: 53988-10-6</t>
  </si>
  <si>
    <t>CAS_RN: 6362-80-7</t>
  </si>
  <si>
    <t>CAS_RN: 80-73-9</t>
  </si>
  <si>
    <t>CAS_RN: 91-22-5</t>
  </si>
  <si>
    <t>CAS_RN: 126-33-0</t>
  </si>
  <si>
    <t>CAS_RN: 126-73-8</t>
  </si>
  <si>
    <t>CAS_RN: 100-64-1</t>
  </si>
  <si>
    <t>CAS_RN: 104-40-5</t>
  </si>
  <si>
    <t>CAS_RN: 55066-48-3</t>
  </si>
  <si>
    <t>CAS_RN: 3622-84-2</t>
  </si>
  <si>
    <t>CAS_RN: 55-63-0</t>
  </si>
  <si>
    <t>CAS_RN: 2210-79-9</t>
  </si>
  <si>
    <t>CAS_RN: 137-26-8</t>
  </si>
  <si>
    <t>CAS_RN: 80-15-9</t>
  </si>
  <si>
    <t>CAS_RN: 18127-01-0</t>
  </si>
  <si>
    <t>CAS_RN: 80-54-6</t>
  </si>
  <si>
    <t>CAS_RN: 115-96-8</t>
  </si>
  <si>
    <t>CAS_RN: 61617-00-3</t>
  </si>
  <si>
    <t>CAS_RN: 66-27-3</t>
  </si>
  <si>
    <t>CAS_RN: 693-21-0</t>
  </si>
  <si>
    <t>CAS_RN: 111-91-1</t>
  </si>
  <si>
    <t>CAS_RN: 95-53-4</t>
  </si>
  <si>
    <t>CAS_RN: 102-08-9</t>
  </si>
  <si>
    <t>CAS_RN: 1025-15-6</t>
  </si>
  <si>
    <t>CAS_RN: 51240-95-0</t>
  </si>
  <si>
    <t>CAS_RN: 634-93-5</t>
  </si>
  <si>
    <t>CAS_RN: 106-49-0</t>
  </si>
  <si>
    <t>CAS_RN: 3634-83-1</t>
  </si>
  <si>
    <t>CAS_RN: 5080-22-8</t>
  </si>
  <si>
    <t>CAS_RN: 13749-61-6</t>
  </si>
  <si>
    <t>CAS_RN: 2162-73-4</t>
  </si>
  <si>
    <t>CAS_RN: 2778-42-9</t>
  </si>
  <si>
    <t>CAS_RN: 34454-97-2</t>
  </si>
  <si>
    <t>CAS_RN: 378-44-9</t>
  </si>
  <si>
    <t>CAS_RN: 3874-54-2</t>
  </si>
  <si>
    <t>CAS_RN: 60-34-4</t>
  </si>
  <si>
    <t>CAS_RN: 6610-29-3</t>
  </si>
  <si>
    <t>CAS_RN: 868-85-9</t>
  </si>
  <si>
    <t>CAS_RN: 88-73-3</t>
  </si>
  <si>
    <t>CAS_RN: 88-74-4</t>
  </si>
  <si>
    <t>CAS_RN: 371-40-4</t>
  </si>
  <si>
    <t>CAS_RN: 57-14-7</t>
  </si>
  <si>
    <t>CAS_RN: 732-26-3</t>
  </si>
  <si>
    <t>CAS_RN: 87-62-7</t>
  </si>
  <si>
    <t>CAS_RN: 89-62-3</t>
  </si>
  <si>
    <t>CAS_RN: 99-99-0</t>
  </si>
  <si>
    <t>CAS_RN: 95-64-7</t>
  </si>
  <si>
    <t>CAS_RN: 107-21-1</t>
  </si>
  <si>
    <t>CAS_RN: 108-95-2</t>
  </si>
  <si>
    <t>CAS_RN: 50-00-0</t>
  </si>
  <si>
    <t>CAS_RN: 111-46-6</t>
  </si>
  <si>
    <t>CAS_RN: 107-22-2</t>
  </si>
  <si>
    <t>CAS_RN: 127-19-5</t>
  </si>
  <si>
    <t>CAS_RN: 26761-45-5</t>
  </si>
  <si>
    <t>CAS_RN: 68-12-2</t>
  </si>
  <si>
    <t>CAS_RN: 872-50-4</t>
  </si>
  <si>
    <t>CAS_RN: 98-00-0</t>
  </si>
  <si>
    <t>CAS_RN: 527-60-6</t>
  </si>
  <si>
    <t>CAS_RN: 106-91-2</t>
  </si>
  <si>
    <t>CAS_RN: 109-86-4</t>
  </si>
  <si>
    <t>CAS_RN: 150-76-5</t>
  </si>
  <si>
    <t>CAS_RN: 2687-91-4</t>
  </si>
  <si>
    <t>CAS_RN: 288-88-0</t>
  </si>
  <si>
    <t>CAS_RN: 60-24-2</t>
  </si>
  <si>
    <t>CAS_RN: 6117-80-2</t>
  </si>
  <si>
    <t>CAS_RN: 84-74-2</t>
  </si>
  <si>
    <t>CAS_RN: 85-68-7</t>
  </si>
  <si>
    <t>CAS_RN: 88-12-0</t>
  </si>
  <si>
    <t>CAS_RN: 91-64-5</t>
  </si>
  <si>
    <t>CAS_RN: 110-88-3</t>
  </si>
  <si>
    <t>CAS_RN: 105-75-9</t>
  </si>
  <si>
    <t>CAS_RN: 110-65-6</t>
  </si>
  <si>
    <t>CAS_RN: 110-80-5</t>
  </si>
  <si>
    <t>CAS_RN: 111-96-6</t>
  </si>
  <si>
    <t>CAS_RN: 151-56-4</t>
  </si>
  <si>
    <t>CAS_RN: 2235-00-9</t>
  </si>
  <si>
    <t>CAS_RN: 288-32-4</t>
  </si>
  <si>
    <t>CAS_RN: 70969-70-9</t>
  </si>
  <si>
    <t>CAS_RN: 75-12-7</t>
  </si>
  <si>
    <t>CAS_RN: 84-69-5</t>
  </si>
  <si>
    <t>CAS_RN: 13162-05-5</t>
  </si>
  <si>
    <t>CAS_RN: 79-16-3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</si>
</sst>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top" wrapText="1"/>
    </xf>
    <xf numFmtId="0" fontId="3" fillId="4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vertical="top" wrapText="1"/>
    </xf>
    <xf numFmtId="0" fontId="3" fillId="8" borderId="1" xfId="0" applyFont="1" applyFill="1" applyBorder="1" applyAlignment="1">
      <alignment vertical="top" wrapText="1"/>
    </xf>
    <xf numFmtId="0" fontId="3" fillId="9" borderId="1" xfId="0" applyFont="1" applyFill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/>
    <xf numFmtId="2" fontId="5" fillId="0" borderId="1" xfId="0" applyNumberFormat="1" applyFont="1" applyFill="1" applyBorder="1"/>
    <xf numFmtId="14" fontId="5" fillId="0" borderId="1" xfId="0" quotePrefix="1" applyNumberFormat="1" applyFont="1" applyBorder="1" applyAlignment="1">
      <alignment horizontal="center" vertical="center"/>
    </xf>
    <xf numFmtId="14" fontId="5" fillId="0" borderId="1" xfId="0" quotePrefix="1" applyNumberFormat="1" applyFont="1" applyFill="1" applyBorder="1"/>
    <xf numFmtId="165" fontId="5" fillId="0" borderId="1" xfId="0" applyNumberFormat="1" applyFont="1" applyFill="1" applyBorder="1"/>
    <xf numFmtId="1" fontId="5" fillId="0" borderId="1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9" fontId="5" fillId="0" borderId="1" xfId="1" applyFont="1" applyFill="1" applyBorder="1"/>
    <xf numFmtId="166" fontId="5" fillId="0" borderId="1" xfId="1" applyNumberFormat="1" applyFont="1" applyFill="1" applyBorder="1"/>
    <xf numFmtId="0" fontId="5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BS229"/>
  <sheetViews>
    <sheetView tabSelected="1" zoomScaleNormal="100" workbookViewId="0">
      <selection activeCell="H2" sqref="H2:H213"/>
    </sheetView>
  </sheetViews>
  <sheetFormatPr defaultColWidth="11.3984375" defaultRowHeight="11.65" outlineLevelCol="1" x14ac:dyDescent="0.35"/>
  <cols>
    <col min="1" max="1" width="37.1328125" style="16" customWidth="1"/>
    <col min="2" max="2" width="28.59765625" style="16" customWidth="1" outlineLevel="1"/>
    <col min="3" max="3" width="10.73046875" style="16" bestFit="1" customWidth="1"/>
    <col min="4" max="4" width="13.73046875" style="16" bestFit="1" customWidth="1" outlineLevel="1"/>
    <col min="5" max="5" width="11.3984375" style="16"/>
    <col min="6" max="6" width="29.3984375" style="16" bestFit="1" customWidth="1"/>
    <col min="7" max="7" width="9.86328125" style="16" bestFit="1" customWidth="1"/>
    <col min="8" max="8" width="9.86328125" style="16" customWidth="1"/>
    <col min="9" max="9" width="9.59765625" style="16" bestFit="1" customWidth="1"/>
    <col min="10" max="10" width="12" style="16" customWidth="1"/>
    <col min="11" max="11" width="11.3984375" style="16"/>
    <col min="12" max="12" width="11.3984375" style="15"/>
    <col min="13" max="13" width="12.86328125" style="15" customWidth="1"/>
    <col min="14" max="14" width="12" style="15" customWidth="1"/>
    <col min="15" max="15" width="67.59765625" style="15" customWidth="1"/>
    <col min="16" max="16" width="6.73046875" style="15" customWidth="1"/>
    <col min="17" max="17" width="13.1328125" style="15" customWidth="1" outlineLevel="1"/>
    <col min="18" max="18" width="11.3984375" style="15" customWidth="1" outlineLevel="1"/>
    <col min="19" max="19" width="6.59765625" style="15" customWidth="1"/>
    <col min="20" max="20" width="13.73046875" style="15" customWidth="1" outlineLevel="1"/>
    <col min="21" max="21" width="6.1328125" style="15" customWidth="1"/>
    <col min="22" max="22" width="11.3984375" style="15"/>
    <col min="23" max="23" width="10.3984375" style="15" customWidth="1"/>
    <col min="24" max="24" width="16.1328125" style="15" customWidth="1"/>
    <col min="25" max="25" width="11.3984375" style="28" customWidth="1" outlineLevel="1"/>
    <col min="26" max="33" width="11.3984375" style="18" customWidth="1" outlineLevel="1"/>
    <col min="34" max="34" width="11.265625" style="28" customWidth="1"/>
    <col min="35" max="35" width="11.3984375" style="15" customWidth="1" outlineLevel="1"/>
    <col min="36" max="36" width="23.73046875" style="15" customWidth="1" outlineLevel="1"/>
    <col min="37" max="37" width="19" style="15" customWidth="1"/>
    <col min="38" max="51" width="0" style="28" hidden="1" customWidth="1" outlineLevel="1"/>
    <col min="52" max="52" width="8.86328125" style="28" customWidth="1" outlineLevel="1"/>
    <col min="53" max="53" width="18.1328125" style="15" customWidth="1"/>
    <col min="54" max="54" width="42.73046875" style="15" customWidth="1" outlineLevel="1"/>
    <col min="55" max="56" width="11.3984375" style="15" customWidth="1" outlineLevel="1"/>
    <col min="57" max="57" width="8.3984375" style="15" customWidth="1" outlineLevel="1"/>
    <col min="58" max="59" width="8.1328125" style="15" customWidth="1" outlineLevel="1"/>
    <col min="60" max="60" width="14.3984375" style="15" customWidth="1" outlineLevel="1"/>
    <col min="61" max="61" width="14.73046875" style="15" customWidth="1"/>
    <col min="62" max="64" width="11.3984375" style="15" customWidth="1" outlineLevel="1"/>
    <col min="65" max="65" width="13.3984375" style="15" customWidth="1"/>
    <col min="66" max="66" width="26.73046875" style="15" customWidth="1" outlineLevel="1"/>
    <col min="67" max="67" width="17.59765625" style="15" customWidth="1" outlineLevel="1"/>
    <col min="68" max="68" width="15.59765625" style="15" customWidth="1" outlineLevel="1"/>
    <col min="69" max="69" width="31.1328125" style="15" customWidth="1" outlineLevel="1"/>
    <col min="70" max="70" width="11.265625" style="15" customWidth="1"/>
    <col min="71" max="16384" width="11.3984375" style="15"/>
  </cols>
  <sheetData>
    <row r="1" spans="1:70" ht="38.25" customHeight="1" x14ac:dyDescent="0.35">
      <c r="A1" s="1" t="s">
        <v>0</v>
      </c>
      <c r="B1" s="1" t="s">
        <v>1</v>
      </c>
      <c r="C1" s="2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29" t="s">
        <v>1563</v>
      </c>
      <c r="I1" s="3" t="s">
        <v>7</v>
      </c>
      <c r="J1" s="3" t="s">
        <v>8</v>
      </c>
      <c r="K1" s="2" t="s">
        <v>9</v>
      </c>
      <c r="L1" s="4" t="s">
        <v>6</v>
      </c>
      <c r="M1" s="4" t="s">
        <v>0</v>
      </c>
      <c r="N1" s="4" t="s">
        <v>10</v>
      </c>
      <c r="O1" s="4" t="s">
        <v>11</v>
      </c>
      <c r="P1" s="5" t="s">
        <v>12</v>
      </c>
      <c r="Q1" s="6" t="s">
        <v>13</v>
      </c>
      <c r="R1" s="6" t="s">
        <v>14</v>
      </c>
      <c r="S1" s="5" t="s">
        <v>15</v>
      </c>
      <c r="T1" s="6" t="s">
        <v>16</v>
      </c>
      <c r="U1" s="5" t="s">
        <v>17</v>
      </c>
      <c r="V1" s="5" t="s">
        <v>18</v>
      </c>
      <c r="W1" s="5" t="s">
        <v>19</v>
      </c>
      <c r="X1" s="5" t="s">
        <v>20</v>
      </c>
      <c r="Y1" s="7" t="s">
        <v>21</v>
      </c>
      <c r="Z1" s="7" t="s">
        <v>22</v>
      </c>
      <c r="AA1" s="7" t="s">
        <v>23</v>
      </c>
      <c r="AB1" s="7" t="s">
        <v>24</v>
      </c>
      <c r="AC1" s="7" t="s">
        <v>25</v>
      </c>
      <c r="AD1" s="7" t="s">
        <v>26</v>
      </c>
      <c r="AE1" s="7" t="s">
        <v>27</v>
      </c>
      <c r="AF1" s="7" t="s">
        <v>28</v>
      </c>
      <c r="AG1" s="7" t="s">
        <v>29</v>
      </c>
      <c r="AH1" s="8" t="s">
        <v>30</v>
      </c>
      <c r="AI1" s="9" t="s">
        <v>31</v>
      </c>
      <c r="AJ1" s="9" t="s">
        <v>32</v>
      </c>
      <c r="AK1" s="10" t="s">
        <v>33</v>
      </c>
      <c r="AL1" s="11" t="s">
        <v>34</v>
      </c>
      <c r="AM1" s="11" t="s">
        <v>35</v>
      </c>
      <c r="AN1" s="11" t="s">
        <v>36</v>
      </c>
      <c r="AO1" s="11" t="s">
        <v>37</v>
      </c>
      <c r="AP1" s="11" t="s">
        <v>38</v>
      </c>
      <c r="AQ1" s="11" t="s">
        <v>39</v>
      </c>
      <c r="AR1" s="11" t="s">
        <v>40</v>
      </c>
      <c r="AS1" s="11" t="s">
        <v>41</v>
      </c>
      <c r="AT1" s="11" t="s">
        <v>42</v>
      </c>
      <c r="AU1" s="11" t="s">
        <v>43</v>
      </c>
      <c r="AV1" s="11" t="s">
        <v>44</v>
      </c>
      <c r="AW1" s="11" t="s">
        <v>45</v>
      </c>
      <c r="AX1" s="11" t="s">
        <v>46</v>
      </c>
      <c r="AY1" s="11" t="s">
        <v>47</v>
      </c>
      <c r="AZ1" s="11" t="s">
        <v>48</v>
      </c>
      <c r="BA1" s="12" t="s">
        <v>49</v>
      </c>
      <c r="BB1" s="12" t="s">
        <v>1</v>
      </c>
      <c r="BC1" s="12" t="s">
        <v>50</v>
      </c>
      <c r="BD1" s="12" t="s">
        <v>51</v>
      </c>
      <c r="BE1" s="12" t="s">
        <v>52</v>
      </c>
      <c r="BF1" s="12" t="s">
        <v>53</v>
      </c>
      <c r="BG1" s="12" t="s">
        <v>54</v>
      </c>
      <c r="BH1" s="12" t="s">
        <v>55</v>
      </c>
      <c r="BI1" s="13" t="s">
        <v>56</v>
      </c>
      <c r="BJ1" s="13" t="s">
        <v>57</v>
      </c>
      <c r="BK1" s="13" t="s">
        <v>58</v>
      </c>
      <c r="BL1" s="13" t="s">
        <v>59</v>
      </c>
      <c r="BM1" s="4" t="s">
        <v>60</v>
      </c>
      <c r="BN1" s="4" t="s">
        <v>61</v>
      </c>
      <c r="BO1" s="4" t="s">
        <v>62</v>
      </c>
      <c r="BP1" s="4" t="s">
        <v>63</v>
      </c>
      <c r="BQ1" s="4" t="s">
        <v>64</v>
      </c>
      <c r="BR1" s="14" t="s">
        <v>65</v>
      </c>
    </row>
    <row r="2" spans="1:70" s="17" customFormat="1" x14ac:dyDescent="0.35">
      <c r="A2" s="16" t="s">
        <v>66</v>
      </c>
      <c r="B2" s="16" t="s">
        <v>67</v>
      </c>
      <c r="C2" s="16">
        <v>228.115029752</v>
      </c>
      <c r="D2" s="16" t="s">
        <v>68</v>
      </c>
      <c r="E2" s="16" t="s">
        <v>69</v>
      </c>
      <c r="F2" s="16" t="s">
        <v>70</v>
      </c>
      <c r="G2" s="16" t="s">
        <v>71</v>
      </c>
      <c r="H2" s="16" t="s">
        <v>1564</v>
      </c>
      <c r="I2" s="16">
        <v>6623</v>
      </c>
      <c r="J2" s="16">
        <v>6371</v>
      </c>
      <c r="K2" s="16" t="s">
        <v>72</v>
      </c>
      <c r="L2" s="17" t="s">
        <v>71</v>
      </c>
      <c r="M2" s="17" t="s">
        <v>66</v>
      </c>
      <c r="N2" s="17" t="s">
        <v>73</v>
      </c>
      <c r="O2" s="17" t="s">
        <v>74</v>
      </c>
      <c r="P2" s="17">
        <v>10</v>
      </c>
      <c r="Q2" s="17" t="s">
        <v>75</v>
      </c>
      <c r="R2" s="17" t="s">
        <v>75</v>
      </c>
      <c r="S2" s="17">
        <v>10</v>
      </c>
      <c r="T2" s="17" t="s">
        <v>76</v>
      </c>
      <c r="U2" s="17">
        <v>10</v>
      </c>
      <c r="V2" s="17">
        <v>10</v>
      </c>
      <c r="W2" s="17" t="s">
        <v>77</v>
      </c>
      <c r="Y2" s="18" t="b">
        <f t="shared" ref="Y2:Y65" si="0">AND(T2="TRUE",U2&gt;5,V2&gt;5)</f>
        <v>1</v>
      </c>
      <c r="Z2" s="18">
        <f t="shared" ref="Z2:Z65" si="1">(P2*S2)+(U2*U2)+(V2*V2)</f>
        <v>300</v>
      </c>
      <c r="AA2" s="18">
        <f t="shared" ref="AA2:AA65" si="2">((P2*S2)+(U2*U2))/20*V2</f>
        <v>100</v>
      </c>
      <c r="AB2" s="18" t="str">
        <f t="shared" ref="AB2:AC65" si="3">IF(Z2&gt;Z$215,"YES","NO")</f>
        <v>YES</v>
      </c>
      <c r="AC2" s="18" t="str">
        <f t="shared" si="3"/>
        <v>YES</v>
      </c>
      <c r="AD2" s="18" t="b">
        <f t="shared" ref="AD2:AD65" si="4">AND($AB2="YES",$AC2="YES")</f>
        <v>1</v>
      </c>
      <c r="AE2" s="18" t="b">
        <f t="shared" ref="AE2:AE65" si="5">OR($AB2="YES",$AC2="YES")</f>
        <v>1</v>
      </c>
      <c r="AF2" s="18">
        <f t="shared" ref="AF2:AG65" si="6">_xlfn.RANK.EQ(Z2,Z$2:Z$213)</f>
        <v>1</v>
      </c>
      <c r="AG2" s="18">
        <f t="shared" si="6"/>
        <v>1</v>
      </c>
      <c r="AH2" s="18"/>
      <c r="AI2" s="17" t="s">
        <v>78</v>
      </c>
      <c r="AJ2" s="17" t="s">
        <v>79</v>
      </c>
      <c r="AL2" s="18" t="s">
        <v>80</v>
      </c>
      <c r="AM2" s="18" t="s">
        <v>80</v>
      </c>
      <c r="AN2" s="18" t="s">
        <v>80</v>
      </c>
      <c r="AO2" s="18">
        <v>10</v>
      </c>
      <c r="AP2" s="18">
        <v>10</v>
      </c>
      <c r="AQ2" s="18">
        <v>10</v>
      </c>
      <c r="AR2" s="18">
        <v>10</v>
      </c>
      <c r="AS2" s="18">
        <v>10</v>
      </c>
      <c r="AT2" s="18">
        <v>10</v>
      </c>
      <c r="AU2" s="18">
        <v>10</v>
      </c>
      <c r="AV2" s="18">
        <v>10</v>
      </c>
      <c r="AW2" s="18">
        <v>10</v>
      </c>
      <c r="AX2" s="18">
        <v>10</v>
      </c>
      <c r="AY2" s="18">
        <v>10</v>
      </c>
      <c r="AZ2" s="18">
        <v>10</v>
      </c>
      <c r="BB2" s="17" t="s">
        <v>67</v>
      </c>
      <c r="BC2" s="17" t="s">
        <v>68</v>
      </c>
      <c r="BD2" s="17">
        <v>228.27</v>
      </c>
      <c r="BE2" s="17">
        <v>3.32</v>
      </c>
      <c r="BF2" s="17">
        <v>12</v>
      </c>
      <c r="BG2" s="17">
        <v>-8.68</v>
      </c>
      <c r="BH2" s="17">
        <v>0.26300000000000001</v>
      </c>
      <c r="BJ2" s="17">
        <v>10000000</v>
      </c>
      <c r="BK2" s="17">
        <v>5</v>
      </c>
      <c r="BL2" s="17">
        <v>5</v>
      </c>
      <c r="BN2" s="17" t="s">
        <v>81</v>
      </c>
      <c r="BO2" s="17" t="s">
        <v>82</v>
      </c>
      <c r="BP2" s="17" t="s">
        <v>81</v>
      </c>
      <c r="BQ2" s="17" t="s">
        <v>83</v>
      </c>
      <c r="BR2" s="17" t="s">
        <v>75</v>
      </c>
    </row>
    <row r="3" spans="1:70" s="17" customFormat="1" x14ac:dyDescent="0.35">
      <c r="A3" s="16" t="s">
        <v>84</v>
      </c>
      <c r="B3" s="16" t="s">
        <v>85</v>
      </c>
      <c r="C3" s="16">
        <v>338.20932406000099</v>
      </c>
      <c r="D3" s="16" t="s">
        <v>86</v>
      </c>
      <c r="E3" s="16" t="s">
        <v>87</v>
      </c>
      <c r="F3" s="16" t="s">
        <v>88</v>
      </c>
      <c r="G3" s="16" t="s">
        <v>89</v>
      </c>
      <c r="H3" s="16" t="s">
        <v>1565</v>
      </c>
      <c r="I3" s="16">
        <v>5794</v>
      </c>
      <c r="J3" s="16">
        <v>5590</v>
      </c>
      <c r="K3" s="16" t="s">
        <v>90</v>
      </c>
      <c r="L3" s="17" t="s">
        <v>89</v>
      </c>
      <c r="M3" s="17" t="s">
        <v>84</v>
      </c>
      <c r="N3" s="17" t="s">
        <v>73</v>
      </c>
      <c r="O3" s="17" t="s">
        <v>91</v>
      </c>
      <c r="P3" s="17">
        <v>10</v>
      </c>
      <c r="Q3" s="17" t="s">
        <v>92</v>
      </c>
      <c r="R3" s="17" t="s">
        <v>75</v>
      </c>
      <c r="S3" s="17">
        <v>10</v>
      </c>
      <c r="T3" s="17" t="s">
        <v>76</v>
      </c>
      <c r="U3" s="17">
        <v>10</v>
      </c>
      <c r="V3" s="17">
        <v>10</v>
      </c>
      <c r="W3" s="17" t="s">
        <v>93</v>
      </c>
      <c r="Y3" s="18" t="b">
        <f t="shared" si="0"/>
        <v>1</v>
      </c>
      <c r="Z3" s="18">
        <f t="shared" si="1"/>
        <v>300</v>
      </c>
      <c r="AA3" s="18">
        <f t="shared" si="2"/>
        <v>100</v>
      </c>
      <c r="AB3" s="18" t="str">
        <f t="shared" si="3"/>
        <v>YES</v>
      </c>
      <c r="AC3" s="18" t="str">
        <f t="shared" si="3"/>
        <v>YES</v>
      </c>
      <c r="AD3" s="18" t="b">
        <f t="shared" si="4"/>
        <v>1</v>
      </c>
      <c r="AE3" s="18" t="b">
        <f t="shared" si="5"/>
        <v>1</v>
      </c>
      <c r="AF3" s="18">
        <f t="shared" si="6"/>
        <v>1</v>
      </c>
      <c r="AG3" s="18">
        <f t="shared" si="6"/>
        <v>1</v>
      </c>
      <c r="AH3" s="18"/>
      <c r="AI3" s="17" t="s">
        <v>94</v>
      </c>
      <c r="AJ3" s="17" t="s">
        <v>79</v>
      </c>
      <c r="AL3" s="18" t="s">
        <v>80</v>
      </c>
      <c r="AM3" s="18" t="s">
        <v>80</v>
      </c>
      <c r="AN3" s="18" t="s">
        <v>80</v>
      </c>
      <c r="AO3" s="18">
        <v>10</v>
      </c>
      <c r="AP3" s="18">
        <v>10</v>
      </c>
      <c r="AQ3" s="18">
        <v>10</v>
      </c>
      <c r="AR3" s="18">
        <v>10</v>
      </c>
      <c r="AS3" s="18">
        <v>10</v>
      </c>
      <c r="AT3" s="18">
        <v>10</v>
      </c>
      <c r="AU3" s="18">
        <v>10</v>
      </c>
      <c r="AV3" s="18">
        <v>10</v>
      </c>
      <c r="AW3" s="18">
        <v>10</v>
      </c>
      <c r="AX3" s="18">
        <v>10</v>
      </c>
      <c r="AY3" s="18">
        <v>10</v>
      </c>
      <c r="AZ3" s="18">
        <v>10</v>
      </c>
      <c r="BB3" s="17" t="s">
        <v>85</v>
      </c>
      <c r="BC3" s="17" t="s">
        <v>86</v>
      </c>
      <c r="BD3" s="17">
        <v>338.42</v>
      </c>
      <c r="BE3" s="17">
        <v>4.75</v>
      </c>
      <c r="BF3" s="17">
        <v>12</v>
      </c>
      <c r="BG3" s="17">
        <v>-7.25</v>
      </c>
      <c r="BH3" s="17">
        <v>0.61899999999999999</v>
      </c>
      <c r="BJ3" s="17" t="s">
        <v>95</v>
      </c>
      <c r="BK3" s="17" t="s">
        <v>96</v>
      </c>
      <c r="BL3" s="17">
        <v>5</v>
      </c>
      <c r="BN3" s="17" t="s">
        <v>81</v>
      </c>
      <c r="BO3" s="17" t="s">
        <v>82</v>
      </c>
      <c r="BP3" s="17" t="s">
        <v>81</v>
      </c>
      <c r="BQ3" s="17" t="s">
        <v>83</v>
      </c>
      <c r="BR3" s="17" t="s">
        <v>75</v>
      </c>
    </row>
    <row r="4" spans="1:70" s="17" customFormat="1" x14ac:dyDescent="0.35">
      <c r="A4" s="16" t="s">
        <v>97</v>
      </c>
      <c r="B4" s="16" t="s">
        <v>98</v>
      </c>
      <c r="C4" s="16">
        <v>126.065394192</v>
      </c>
      <c r="D4" s="16" t="s">
        <v>99</v>
      </c>
      <c r="E4" s="16" t="s">
        <v>100</v>
      </c>
      <c r="F4" s="16" t="s">
        <v>101</v>
      </c>
      <c r="G4" s="16" t="s">
        <v>102</v>
      </c>
      <c r="H4" s="16" t="s">
        <v>1566</v>
      </c>
      <c r="I4" s="16">
        <v>7955</v>
      </c>
      <c r="J4" s="16">
        <v>7667</v>
      </c>
      <c r="K4" s="16" t="s">
        <v>103</v>
      </c>
      <c r="L4" s="17" t="s">
        <v>102</v>
      </c>
      <c r="M4" s="17" t="s">
        <v>97</v>
      </c>
      <c r="N4" s="17" t="s">
        <v>73</v>
      </c>
      <c r="O4" s="17" t="s">
        <v>104</v>
      </c>
      <c r="P4" s="17">
        <v>9</v>
      </c>
      <c r="Q4" s="17" t="s">
        <v>75</v>
      </c>
      <c r="R4" s="17" t="s">
        <v>75</v>
      </c>
      <c r="S4" s="17">
        <v>10</v>
      </c>
      <c r="T4" s="17" t="s">
        <v>76</v>
      </c>
      <c r="U4" s="17">
        <v>10</v>
      </c>
      <c r="V4" s="17">
        <v>10</v>
      </c>
      <c r="W4" s="17" t="s">
        <v>77</v>
      </c>
      <c r="Y4" s="18" t="b">
        <f t="shared" si="0"/>
        <v>1</v>
      </c>
      <c r="Z4" s="18">
        <f t="shared" si="1"/>
        <v>290</v>
      </c>
      <c r="AA4" s="18">
        <f t="shared" si="2"/>
        <v>95</v>
      </c>
      <c r="AB4" s="18" t="str">
        <f t="shared" si="3"/>
        <v>YES</v>
      </c>
      <c r="AC4" s="18" t="str">
        <f t="shared" si="3"/>
        <v>YES</v>
      </c>
      <c r="AD4" s="18" t="b">
        <f t="shared" si="4"/>
        <v>1</v>
      </c>
      <c r="AE4" s="18" t="b">
        <f t="shared" si="5"/>
        <v>1</v>
      </c>
      <c r="AF4" s="18">
        <f t="shared" si="6"/>
        <v>3</v>
      </c>
      <c r="AG4" s="18">
        <f t="shared" si="6"/>
        <v>3</v>
      </c>
      <c r="AH4" s="18"/>
      <c r="AI4" s="17" t="s">
        <v>105</v>
      </c>
      <c r="AJ4" s="17" t="s">
        <v>106</v>
      </c>
      <c r="AL4" s="18" t="s">
        <v>80</v>
      </c>
      <c r="AM4" s="18" t="s">
        <v>80</v>
      </c>
      <c r="AN4" s="18" t="s">
        <v>80</v>
      </c>
      <c r="AO4" s="18">
        <v>6</v>
      </c>
      <c r="AP4" s="18">
        <v>10</v>
      </c>
      <c r="AQ4" s="18">
        <v>10</v>
      </c>
      <c r="AR4" s="18">
        <v>10</v>
      </c>
      <c r="AS4" s="18">
        <v>10</v>
      </c>
      <c r="AT4" s="18">
        <v>10</v>
      </c>
      <c r="AU4" s="18">
        <v>10</v>
      </c>
      <c r="AV4" s="18">
        <v>10</v>
      </c>
      <c r="AW4" s="18">
        <v>10</v>
      </c>
      <c r="AX4" s="18">
        <v>10</v>
      </c>
      <c r="AY4" s="18">
        <v>10</v>
      </c>
      <c r="AZ4" s="18">
        <v>10</v>
      </c>
      <c r="BB4" s="17" t="s">
        <v>98</v>
      </c>
      <c r="BC4" s="17" t="s">
        <v>99</v>
      </c>
      <c r="BD4" s="17">
        <v>126.12</v>
      </c>
      <c r="BE4" s="17">
        <v>-1.37</v>
      </c>
      <c r="BF4" s="19">
        <v>10.754</v>
      </c>
      <c r="BG4" s="17">
        <v>-12.123999999999999</v>
      </c>
      <c r="BH4" s="17">
        <v>6.9099999999999999E-4</v>
      </c>
      <c r="BJ4" s="17">
        <v>1000000</v>
      </c>
      <c r="BK4" s="17">
        <v>4</v>
      </c>
      <c r="BL4" s="17">
        <v>5</v>
      </c>
      <c r="BN4" s="17" t="s">
        <v>81</v>
      </c>
      <c r="BO4" s="17" t="s">
        <v>82</v>
      </c>
      <c r="BP4" s="17" t="s">
        <v>81</v>
      </c>
      <c r="BQ4" s="17" t="s">
        <v>83</v>
      </c>
      <c r="BR4" s="17" t="s">
        <v>92</v>
      </c>
    </row>
    <row r="5" spans="1:70" s="17" customFormat="1" x14ac:dyDescent="0.35">
      <c r="A5" s="16" t="s">
        <v>107</v>
      </c>
      <c r="B5" s="16" t="s">
        <v>108</v>
      </c>
      <c r="C5" s="16">
        <v>635.65087317600103</v>
      </c>
      <c r="D5" s="16" t="s">
        <v>109</v>
      </c>
      <c r="E5" s="16" t="s">
        <v>110</v>
      </c>
      <c r="F5" s="16" t="s">
        <v>111</v>
      </c>
      <c r="G5" s="16" t="s">
        <v>112</v>
      </c>
      <c r="H5" s="16" t="s">
        <v>1567</v>
      </c>
      <c r="I5" s="16">
        <v>15724678</v>
      </c>
      <c r="J5" s="16">
        <v>14334722</v>
      </c>
      <c r="K5" s="16" t="s">
        <v>113</v>
      </c>
      <c r="L5" s="17" t="s">
        <v>112</v>
      </c>
      <c r="M5" s="17" t="s">
        <v>107</v>
      </c>
      <c r="N5" s="17" t="s">
        <v>73</v>
      </c>
      <c r="O5" s="17" t="s">
        <v>114</v>
      </c>
      <c r="P5" s="17">
        <v>8</v>
      </c>
      <c r="Q5" s="17" t="s">
        <v>75</v>
      </c>
      <c r="R5" s="17" t="s">
        <v>75</v>
      </c>
      <c r="S5" s="17">
        <v>10</v>
      </c>
      <c r="T5" s="17" t="s">
        <v>76</v>
      </c>
      <c r="U5" s="17">
        <v>10</v>
      </c>
      <c r="V5" s="17">
        <v>10</v>
      </c>
      <c r="W5" s="17" t="s">
        <v>77</v>
      </c>
      <c r="Y5" s="18" t="b">
        <f t="shared" si="0"/>
        <v>1</v>
      </c>
      <c r="Z5" s="18">
        <f t="shared" si="1"/>
        <v>280</v>
      </c>
      <c r="AA5" s="18">
        <f t="shared" si="2"/>
        <v>90</v>
      </c>
      <c r="AB5" s="18" t="str">
        <f t="shared" si="3"/>
        <v>YES</v>
      </c>
      <c r="AC5" s="18" t="str">
        <f t="shared" si="3"/>
        <v>YES</v>
      </c>
      <c r="AD5" s="18" t="b">
        <f t="shared" si="4"/>
        <v>1</v>
      </c>
      <c r="AE5" s="18" t="b">
        <f t="shared" si="5"/>
        <v>1</v>
      </c>
      <c r="AF5" s="18">
        <f t="shared" si="6"/>
        <v>4</v>
      </c>
      <c r="AG5" s="18">
        <f t="shared" si="6"/>
        <v>4</v>
      </c>
      <c r="AH5" s="18"/>
      <c r="AI5" s="17" t="s">
        <v>78</v>
      </c>
      <c r="AJ5" s="17" t="s">
        <v>79</v>
      </c>
      <c r="AL5" s="18" t="s">
        <v>80</v>
      </c>
      <c r="AM5" s="18" t="s">
        <v>80</v>
      </c>
      <c r="AN5" s="18" t="s">
        <v>80</v>
      </c>
      <c r="AO5" s="18">
        <v>10</v>
      </c>
      <c r="AP5" s="18">
        <v>10</v>
      </c>
      <c r="AQ5" s="18">
        <v>10</v>
      </c>
      <c r="AR5" s="18">
        <v>10</v>
      </c>
      <c r="AS5" s="18">
        <v>10</v>
      </c>
      <c r="AT5" s="18">
        <v>10</v>
      </c>
      <c r="AU5" s="18">
        <v>10</v>
      </c>
      <c r="AV5" s="18">
        <v>10</v>
      </c>
      <c r="AW5" s="18">
        <v>10</v>
      </c>
      <c r="AX5" s="18">
        <v>10</v>
      </c>
      <c r="AY5" s="18">
        <v>10</v>
      </c>
      <c r="AZ5" s="18">
        <v>10</v>
      </c>
      <c r="BB5" s="17" t="s">
        <v>108</v>
      </c>
      <c r="BC5" s="17" t="s">
        <v>109</v>
      </c>
      <c r="BD5" s="17">
        <v>641.72</v>
      </c>
      <c r="BE5" s="17">
        <v>7.86</v>
      </c>
      <c r="BF5" s="17">
        <v>12</v>
      </c>
      <c r="BG5" s="17">
        <v>-4.1399999999999997</v>
      </c>
      <c r="BH5" s="17">
        <v>7.01</v>
      </c>
      <c r="BJ5" s="17">
        <v>100000</v>
      </c>
      <c r="BK5" s="17">
        <v>3</v>
      </c>
      <c r="BL5" s="17">
        <v>5</v>
      </c>
      <c r="BN5" s="17" t="s">
        <v>81</v>
      </c>
      <c r="BO5" s="17" t="s">
        <v>115</v>
      </c>
      <c r="BP5" s="17" t="s">
        <v>81</v>
      </c>
      <c r="BQ5" s="17" t="s">
        <v>83</v>
      </c>
      <c r="BR5" s="17" t="s">
        <v>75</v>
      </c>
    </row>
    <row r="6" spans="1:70" s="17" customFormat="1" x14ac:dyDescent="0.35">
      <c r="A6" s="16" t="s">
        <v>116</v>
      </c>
      <c r="B6" s="16" t="s">
        <v>117</v>
      </c>
      <c r="C6" s="16">
        <v>562.10279507200096</v>
      </c>
      <c r="D6" s="16" t="s">
        <v>118</v>
      </c>
      <c r="E6" s="16" t="s">
        <v>119</v>
      </c>
      <c r="F6" s="16" t="s">
        <v>120</v>
      </c>
      <c r="G6" s="16" t="s">
        <v>121</v>
      </c>
      <c r="H6" s="16" t="s">
        <v>1568</v>
      </c>
      <c r="I6" s="16">
        <v>5284362</v>
      </c>
      <c r="J6" s="16">
        <v>4447440</v>
      </c>
      <c r="K6" s="16" t="s">
        <v>122</v>
      </c>
      <c r="L6" s="17" t="s">
        <v>121</v>
      </c>
      <c r="M6" s="17" t="s">
        <v>116</v>
      </c>
      <c r="N6" s="17" t="s">
        <v>73</v>
      </c>
      <c r="O6" s="17" t="s">
        <v>123</v>
      </c>
      <c r="P6" s="17">
        <v>8</v>
      </c>
      <c r="Q6" s="17" t="s">
        <v>75</v>
      </c>
      <c r="R6" s="17" t="s">
        <v>75</v>
      </c>
      <c r="S6" s="17">
        <v>10</v>
      </c>
      <c r="T6" s="17" t="s">
        <v>76</v>
      </c>
      <c r="U6" s="17">
        <v>10</v>
      </c>
      <c r="V6" s="17">
        <v>10</v>
      </c>
      <c r="W6" s="17" t="s">
        <v>124</v>
      </c>
      <c r="Y6" s="18" t="b">
        <f t="shared" si="0"/>
        <v>1</v>
      </c>
      <c r="Z6" s="18">
        <f t="shared" si="1"/>
        <v>280</v>
      </c>
      <c r="AA6" s="18">
        <f t="shared" si="2"/>
        <v>90</v>
      </c>
      <c r="AB6" s="18" t="str">
        <f t="shared" si="3"/>
        <v>YES</v>
      </c>
      <c r="AC6" s="18" t="str">
        <f t="shared" si="3"/>
        <v>YES</v>
      </c>
      <c r="AD6" s="18" t="b">
        <f t="shared" si="4"/>
        <v>1</v>
      </c>
      <c r="AE6" s="18" t="b">
        <f t="shared" si="5"/>
        <v>1</v>
      </c>
      <c r="AF6" s="18">
        <f t="shared" si="6"/>
        <v>4</v>
      </c>
      <c r="AG6" s="18">
        <f t="shared" si="6"/>
        <v>4</v>
      </c>
      <c r="AH6" s="18"/>
      <c r="AI6" s="17" t="s">
        <v>94</v>
      </c>
      <c r="AJ6" s="17" t="s">
        <v>125</v>
      </c>
      <c r="AL6" s="18" t="s">
        <v>80</v>
      </c>
      <c r="AM6" s="18" t="s">
        <v>80</v>
      </c>
      <c r="AN6" s="18"/>
      <c r="AO6" s="18">
        <v>10</v>
      </c>
      <c r="AP6" s="18">
        <v>6</v>
      </c>
      <c r="AQ6" s="18">
        <v>6</v>
      </c>
      <c r="AR6" s="18">
        <v>6</v>
      </c>
      <c r="AS6" s="18">
        <v>6</v>
      </c>
      <c r="AT6" s="18">
        <v>6</v>
      </c>
      <c r="AU6" s="18">
        <v>10</v>
      </c>
      <c r="AV6" s="18">
        <v>10</v>
      </c>
      <c r="AW6" s="18">
        <v>3</v>
      </c>
      <c r="AX6" s="18">
        <v>10</v>
      </c>
      <c r="AY6" s="18">
        <v>3</v>
      </c>
      <c r="AZ6" s="18">
        <v>10</v>
      </c>
      <c r="BB6" s="17" t="s">
        <v>117</v>
      </c>
      <c r="BC6" s="17" t="s">
        <v>118</v>
      </c>
      <c r="BD6" s="17">
        <v>565.72</v>
      </c>
      <c r="BE6" s="17">
        <v>12</v>
      </c>
      <c r="BF6" s="17">
        <v>12</v>
      </c>
      <c r="BG6" s="17">
        <v>0</v>
      </c>
      <c r="BH6" s="17">
        <v>983</v>
      </c>
      <c r="BJ6" s="17">
        <v>100000</v>
      </c>
      <c r="BK6" s="17">
        <v>3</v>
      </c>
      <c r="BL6" s="17">
        <v>5</v>
      </c>
      <c r="BN6" s="17" t="s">
        <v>81</v>
      </c>
      <c r="BO6" s="17" t="s">
        <v>126</v>
      </c>
      <c r="BP6" s="17" t="s">
        <v>127</v>
      </c>
      <c r="BQ6" s="17" t="s">
        <v>128</v>
      </c>
      <c r="BR6" s="17" t="s">
        <v>75</v>
      </c>
    </row>
    <row r="7" spans="1:70" s="17" customFormat="1" x14ac:dyDescent="0.35">
      <c r="A7" s="16" t="s">
        <v>129</v>
      </c>
      <c r="B7" s="16" t="s">
        <v>130</v>
      </c>
      <c r="C7" s="16">
        <v>310.07588097000001</v>
      </c>
      <c r="D7" s="16" t="s">
        <v>131</v>
      </c>
      <c r="E7" s="16" t="s">
        <v>132</v>
      </c>
      <c r="F7" s="16" t="s">
        <v>133</v>
      </c>
      <c r="G7" s="16" t="s">
        <v>134</v>
      </c>
      <c r="H7" s="16" t="s">
        <v>1569</v>
      </c>
      <c r="I7" s="16">
        <v>7540</v>
      </c>
      <c r="J7" s="16">
        <v>7259</v>
      </c>
      <c r="K7" s="16" t="s">
        <v>135</v>
      </c>
      <c r="L7" s="17" t="s">
        <v>134</v>
      </c>
      <c r="M7" s="17" t="s">
        <v>129</v>
      </c>
      <c r="N7" s="17" t="s">
        <v>73</v>
      </c>
      <c r="O7" s="17" t="s">
        <v>136</v>
      </c>
      <c r="P7" s="17">
        <v>7</v>
      </c>
      <c r="Q7" s="17" t="s">
        <v>75</v>
      </c>
      <c r="R7" s="17" t="s">
        <v>75</v>
      </c>
      <c r="S7" s="17">
        <v>10</v>
      </c>
      <c r="T7" s="17" t="s">
        <v>76</v>
      </c>
      <c r="U7" s="17">
        <v>10</v>
      </c>
      <c r="V7" s="17">
        <v>10</v>
      </c>
      <c r="W7" s="17" t="s">
        <v>77</v>
      </c>
      <c r="Y7" s="18" t="b">
        <f t="shared" si="0"/>
        <v>1</v>
      </c>
      <c r="Z7" s="18">
        <f t="shared" si="1"/>
        <v>270</v>
      </c>
      <c r="AA7" s="18">
        <f t="shared" si="2"/>
        <v>85</v>
      </c>
      <c r="AB7" s="18" t="str">
        <f t="shared" si="3"/>
        <v>YES</v>
      </c>
      <c r="AC7" s="18" t="str">
        <f t="shared" si="3"/>
        <v>YES</v>
      </c>
      <c r="AD7" s="18" t="b">
        <f t="shared" si="4"/>
        <v>1</v>
      </c>
      <c r="AE7" s="18" t="b">
        <f t="shared" si="5"/>
        <v>1</v>
      </c>
      <c r="AF7" s="18">
        <f t="shared" si="6"/>
        <v>6</v>
      </c>
      <c r="AG7" s="18">
        <f t="shared" si="6"/>
        <v>6</v>
      </c>
      <c r="AH7" s="18"/>
      <c r="AI7" s="17" t="s">
        <v>137</v>
      </c>
      <c r="AJ7" s="17" t="s">
        <v>138</v>
      </c>
      <c r="AL7" s="18" t="s">
        <v>80</v>
      </c>
      <c r="AM7" s="18" t="s">
        <v>80</v>
      </c>
      <c r="AN7" s="18" t="s">
        <v>80</v>
      </c>
      <c r="AO7" s="18">
        <v>10</v>
      </c>
      <c r="AP7" s="18">
        <v>10</v>
      </c>
      <c r="AQ7" s="18">
        <v>10</v>
      </c>
      <c r="AR7" s="18">
        <v>10</v>
      </c>
      <c r="AS7" s="18">
        <v>10</v>
      </c>
      <c r="AT7" s="18">
        <v>10</v>
      </c>
      <c r="AU7" s="18">
        <v>6</v>
      </c>
      <c r="AV7" s="18">
        <v>6</v>
      </c>
      <c r="AW7" s="18">
        <v>10</v>
      </c>
      <c r="AX7" s="18">
        <v>6</v>
      </c>
      <c r="AY7" s="18">
        <v>10</v>
      </c>
      <c r="AZ7" s="18">
        <v>6</v>
      </c>
      <c r="BB7" s="17" t="s">
        <v>130</v>
      </c>
      <c r="BC7" s="17" t="s">
        <v>131</v>
      </c>
      <c r="BD7" s="17">
        <v>310.27</v>
      </c>
      <c r="BE7" s="17">
        <v>6.62</v>
      </c>
      <c r="BF7" s="17">
        <v>11.275</v>
      </c>
      <c r="BG7" s="17">
        <v>-4.6550000000000002</v>
      </c>
      <c r="BH7" s="17">
        <v>4.04</v>
      </c>
      <c r="BJ7" s="17">
        <v>10000</v>
      </c>
      <c r="BK7" s="17">
        <v>2</v>
      </c>
      <c r="BL7" s="17">
        <v>5</v>
      </c>
      <c r="BN7" s="17" t="s">
        <v>81</v>
      </c>
      <c r="BO7" s="17" t="s">
        <v>82</v>
      </c>
      <c r="BP7" s="17" t="s">
        <v>81</v>
      </c>
      <c r="BQ7" s="17" t="s">
        <v>83</v>
      </c>
      <c r="BR7" s="17" t="s">
        <v>75</v>
      </c>
    </row>
    <row r="8" spans="1:70" s="17" customFormat="1" x14ac:dyDescent="0.35">
      <c r="A8" s="16" t="s">
        <v>139</v>
      </c>
      <c r="B8" s="16" t="s">
        <v>140</v>
      </c>
      <c r="C8" s="16">
        <v>340.24023026400101</v>
      </c>
      <c r="D8" s="16" t="s">
        <v>141</v>
      </c>
      <c r="E8" s="16" t="s">
        <v>142</v>
      </c>
      <c r="F8" s="16" t="s">
        <v>143</v>
      </c>
      <c r="G8" s="16" t="s">
        <v>144</v>
      </c>
      <c r="H8" s="16" t="s">
        <v>1570</v>
      </c>
      <c r="I8" s="16">
        <v>8398</v>
      </c>
      <c r="J8" s="16">
        <v>8092</v>
      </c>
      <c r="K8" s="16" t="s">
        <v>145</v>
      </c>
      <c r="L8" s="17" t="s">
        <v>144</v>
      </c>
      <c r="M8" s="17" t="s">
        <v>139</v>
      </c>
      <c r="N8" s="17" t="s">
        <v>73</v>
      </c>
      <c r="O8" s="17" t="s">
        <v>146</v>
      </c>
      <c r="P8" s="17">
        <v>7</v>
      </c>
      <c r="Q8" s="17" t="s">
        <v>75</v>
      </c>
      <c r="R8" s="17" t="s">
        <v>75</v>
      </c>
      <c r="S8" s="17">
        <v>10</v>
      </c>
      <c r="T8" s="17" t="s">
        <v>76</v>
      </c>
      <c r="U8" s="17">
        <v>10</v>
      </c>
      <c r="V8" s="17">
        <v>10</v>
      </c>
      <c r="W8" s="17" t="s">
        <v>77</v>
      </c>
      <c r="Y8" s="18" t="b">
        <f t="shared" si="0"/>
        <v>1</v>
      </c>
      <c r="Z8" s="18">
        <f t="shared" si="1"/>
        <v>270</v>
      </c>
      <c r="AA8" s="18">
        <f t="shared" si="2"/>
        <v>85</v>
      </c>
      <c r="AB8" s="18" t="str">
        <f t="shared" si="3"/>
        <v>YES</v>
      </c>
      <c r="AC8" s="18" t="str">
        <f t="shared" si="3"/>
        <v>YES</v>
      </c>
      <c r="AD8" s="18" t="b">
        <f t="shared" si="4"/>
        <v>1</v>
      </c>
      <c r="AE8" s="18" t="b">
        <f t="shared" si="5"/>
        <v>1</v>
      </c>
      <c r="AF8" s="18">
        <f t="shared" si="6"/>
        <v>6</v>
      </c>
      <c r="AG8" s="18">
        <f t="shared" si="6"/>
        <v>6</v>
      </c>
      <c r="AH8" s="18"/>
      <c r="AI8" s="17" t="s">
        <v>137</v>
      </c>
      <c r="AJ8" s="17" t="s">
        <v>79</v>
      </c>
      <c r="AL8" s="18" t="s">
        <v>80</v>
      </c>
      <c r="AM8" s="18" t="s">
        <v>80</v>
      </c>
      <c r="AN8" s="18" t="s">
        <v>80</v>
      </c>
      <c r="AO8" s="18">
        <v>10</v>
      </c>
      <c r="AP8" s="18">
        <v>10</v>
      </c>
      <c r="AQ8" s="18">
        <v>10</v>
      </c>
      <c r="AR8" s="18">
        <v>10</v>
      </c>
      <c r="AS8" s="18">
        <v>10</v>
      </c>
      <c r="AT8" s="18">
        <v>10</v>
      </c>
      <c r="AU8" s="18">
        <v>6</v>
      </c>
      <c r="AV8" s="18">
        <v>6</v>
      </c>
      <c r="AW8" s="18">
        <v>10</v>
      </c>
      <c r="AX8" s="18">
        <v>6</v>
      </c>
      <c r="AY8" s="18">
        <v>10</v>
      </c>
      <c r="AZ8" s="18">
        <v>6</v>
      </c>
      <c r="BB8" s="17" t="s">
        <v>140</v>
      </c>
      <c r="BC8" s="17" t="s">
        <v>141</v>
      </c>
      <c r="BD8" s="17">
        <v>340.48</v>
      </c>
      <c r="BE8" s="17">
        <v>6.25</v>
      </c>
      <c r="BF8" s="20">
        <v>12</v>
      </c>
      <c r="BG8" s="17">
        <v>-5.75</v>
      </c>
      <c r="BH8" s="17">
        <v>0.47</v>
      </c>
      <c r="BJ8" s="17">
        <v>10000</v>
      </c>
      <c r="BK8" s="17">
        <v>2</v>
      </c>
      <c r="BL8" s="17">
        <v>5</v>
      </c>
      <c r="BN8" s="17" t="s">
        <v>81</v>
      </c>
      <c r="BO8" s="17" t="s">
        <v>82</v>
      </c>
      <c r="BP8" s="17" t="s">
        <v>81</v>
      </c>
      <c r="BQ8" s="17" t="s">
        <v>83</v>
      </c>
      <c r="BR8" s="17" t="s">
        <v>92</v>
      </c>
    </row>
    <row r="9" spans="1:70" s="17" customFormat="1" x14ac:dyDescent="0.35">
      <c r="A9" s="16" t="s">
        <v>147</v>
      </c>
      <c r="B9" s="16" t="s">
        <v>148</v>
      </c>
      <c r="C9" s="16">
        <v>452.211646166001</v>
      </c>
      <c r="D9" s="16" t="s">
        <v>149</v>
      </c>
      <c r="E9" s="16" t="s">
        <v>150</v>
      </c>
      <c r="F9" s="16" t="s">
        <v>151</v>
      </c>
      <c r="G9" s="16" t="s">
        <v>152</v>
      </c>
      <c r="H9" s="16" t="s">
        <v>1571</v>
      </c>
      <c r="I9" s="16">
        <v>75628</v>
      </c>
      <c r="J9" s="16">
        <v>68150</v>
      </c>
      <c r="K9" s="16" t="s">
        <v>153</v>
      </c>
      <c r="L9" s="17" t="s">
        <v>152</v>
      </c>
      <c r="M9" s="17" t="s">
        <v>147</v>
      </c>
      <c r="N9" s="17" t="s">
        <v>73</v>
      </c>
      <c r="O9" s="17" t="s">
        <v>123</v>
      </c>
      <c r="P9" s="17">
        <v>7</v>
      </c>
      <c r="Q9" s="17" t="s">
        <v>75</v>
      </c>
      <c r="R9" s="17" t="s">
        <v>75</v>
      </c>
      <c r="S9" s="17">
        <v>10</v>
      </c>
      <c r="T9" s="17" t="s">
        <v>76</v>
      </c>
      <c r="U9" s="17">
        <v>10</v>
      </c>
      <c r="V9" s="17">
        <v>10</v>
      </c>
      <c r="W9" s="17" t="s">
        <v>77</v>
      </c>
      <c r="Y9" s="18" t="b">
        <f t="shared" si="0"/>
        <v>1</v>
      </c>
      <c r="Z9" s="18">
        <f t="shared" si="1"/>
        <v>270</v>
      </c>
      <c r="AA9" s="18">
        <f t="shared" si="2"/>
        <v>85</v>
      </c>
      <c r="AB9" s="18" t="str">
        <f t="shared" si="3"/>
        <v>YES</v>
      </c>
      <c r="AC9" s="18" t="str">
        <f t="shared" si="3"/>
        <v>YES</v>
      </c>
      <c r="AD9" s="18" t="b">
        <f t="shared" si="4"/>
        <v>1</v>
      </c>
      <c r="AE9" s="18" t="b">
        <f t="shared" si="5"/>
        <v>1</v>
      </c>
      <c r="AF9" s="18">
        <f t="shared" si="6"/>
        <v>6</v>
      </c>
      <c r="AG9" s="18">
        <f t="shared" si="6"/>
        <v>6</v>
      </c>
      <c r="AH9" s="18"/>
      <c r="AI9" s="17" t="s">
        <v>137</v>
      </c>
      <c r="AJ9" s="17" t="s">
        <v>154</v>
      </c>
      <c r="AL9" s="18" t="s">
        <v>80</v>
      </c>
      <c r="AM9" s="18" t="s">
        <v>80</v>
      </c>
      <c r="AN9" s="18" t="s">
        <v>80</v>
      </c>
      <c r="AO9" s="18">
        <v>10</v>
      </c>
      <c r="AP9" s="18">
        <v>10</v>
      </c>
      <c r="AQ9" s="18">
        <v>10</v>
      </c>
      <c r="AR9" s="18">
        <v>10</v>
      </c>
      <c r="AS9" s="18">
        <v>10</v>
      </c>
      <c r="AT9" s="18">
        <v>10</v>
      </c>
      <c r="AU9" s="18">
        <v>10</v>
      </c>
      <c r="AV9" s="18">
        <v>10</v>
      </c>
      <c r="AW9" s="18">
        <v>6</v>
      </c>
      <c r="AX9" s="18">
        <v>10</v>
      </c>
      <c r="AY9" s="18">
        <v>6</v>
      </c>
      <c r="AZ9" s="18">
        <v>10</v>
      </c>
      <c r="BB9" s="17" t="s">
        <v>148</v>
      </c>
      <c r="BC9" s="17" t="s">
        <v>149</v>
      </c>
      <c r="BD9" s="17">
        <v>452.5</v>
      </c>
      <c r="BE9" s="17">
        <v>9.07</v>
      </c>
      <c r="BF9" s="20">
        <v>12</v>
      </c>
      <c r="BG9" s="17">
        <v>-2.9299999999999997</v>
      </c>
      <c r="BH9" s="17">
        <v>104</v>
      </c>
      <c r="BJ9" s="17">
        <v>10000</v>
      </c>
      <c r="BK9" s="17">
        <v>2</v>
      </c>
      <c r="BL9" s="17">
        <v>5</v>
      </c>
      <c r="BN9" s="17" t="s">
        <v>81</v>
      </c>
      <c r="BO9" s="17" t="s">
        <v>126</v>
      </c>
      <c r="BP9" s="17" t="s">
        <v>127</v>
      </c>
      <c r="BQ9" s="17" t="s">
        <v>128</v>
      </c>
      <c r="BR9" s="17" t="s">
        <v>92</v>
      </c>
    </row>
    <row r="10" spans="1:70" s="17" customFormat="1" x14ac:dyDescent="0.35">
      <c r="A10" s="16" t="s">
        <v>155</v>
      </c>
      <c r="B10" s="16" t="s">
        <v>156</v>
      </c>
      <c r="C10" s="16">
        <v>539.75707802399995</v>
      </c>
      <c r="D10" s="16" t="s">
        <v>157</v>
      </c>
      <c r="E10" s="16" t="s">
        <v>158</v>
      </c>
      <c r="F10" s="16" t="s">
        <v>159</v>
      </c>
      <c r="G10" s="16" t="s">
        <v>160</v>
      </c>
      <c r="H10" s="16" t="s">
        <v>1572</v>
      </c>
      <c r="I10" s="16">
        <v>6618</v>
      </c>
      <c r="J10" s="16">
        <v>6366</v>
      </c>
      <c r="K10" s="16" t="s">
        <v>161</v>
      </c>
      <c r="L10" s="17" t="s">
        <v>160</v>
      </c>
      <c r="M10" s="17" t="s">
        <v>155</v>
      </c>
      <c r="N10" s="17" t="s">
        <v>73</v>
      </c>
      <c r="O10" s="17" t="s">
        <v>162</v>
      </c>
      <c r="P10" s="17">
        <v>7</v>
      </c>
      <c r="Q10" s="17" t="s">
        <v>75</v>
      </c>
      <c r="R10" s="17" t="s">
        <v>75</v>
      </c>
      <c r="S10" s="17">
        <v>10</v>
      </c>
      <c r="T10" s="17" t="s">
        <v>76</v>
      </c>
      <c r="U10" s="17">
        <v>10</v>
      </c>
      <c r="V10" s="17">
        <v>10</v>
      </c>
      <c r="W10" s="17" t="s">
        <v>77</v>
      </c>
      <c r="Y10" s="18" t="b">
        <f t="shared" si="0"/>
        <v>1</v>
      </c>
      <c r="Z10" s="18">
        <f t="shared" si="1"/>
        <v>270</v>
      </c>
      <c r="AA10" s="18">
        <f t="shared" si="2"/>
        <v>85</v>
      </c>
      <c r="AB10" s="18" t="str">
        <f t="shared" si="3"/>
        <v>YES</v>
      </c>
      <c r="AC10" s="18" t="str">
        <f t="shared" si="3"/>
        <v>YES</v>
      </c>
      <c r="AD10" s="18" t="b">
        <f t="shared" si="4"/>
        <v>1</v>
      </c>
      <c r="AE10" s="18" t="b">
        <f t="shared" si="5"/>
        <v>1</v>
      </c>
      <c r="AF10" s="18">
        <f t="shared" si="6"/>
        <v>6</v>
      </c>
      <c r="AG10" s="18">
        <f t="shared" si="6"/>
        <v>6</v>
      </c>
      <c r="AH10" s="18"/>
      <c r="AI10" s="17" t="s">
        <v>105</v>
      </c>
      <c r="AJ10" s="17" t="s">
        <v>106</v>
      </c>
      <c r="AL10" s="18" t="s">
        <v>80</v>
      </c>
      <c r="AM10" s="18" t="s">
        <v>80</v>
      </c>
      <c r="AN10" s="18" t="s">
        <v>80</v>
      </c>
      <c r="AO10" s="18">
        <v>10</v>
      </c>
      <c r="AP10" s="18">
        <v>10</v>
      </c>
      <c r="AQ10" s="18">
        <v>10</v>
      </c>
      <c r="AR10" s="18">
        <v>10</v>
      </c>
      <c r="AS10" s="18">
        <v>10</v>
      </c>
      <c r="AT10" s="18">
        <v>10</v>
      </c>
      <c r="AU10" s="18">
        <v>6</v>
      </c>
      <c r="AV10" s="18">
        <v>6</v>
      </c>
      <c r="AW10" s="18">
        <v>10</v>
      </c>
      <c r="AX10" s="18">
        <v>10</v>
      </c>
      <c r="AY10" s="18">
        <v>10</v>
      </c>
      <c r="AZ10" s="18">
        <v>10</v>
      </c>
      <c r="BB10" s="17" t="s">
        <v>156</v>
      </c>
      <c r="BC10" s="17" t="s">
        <v>157</v>
      </c>
      <c r="BD10" s="17">
        <v>543.88</v>
      </c>
      <c r="BE10" s="17">
        <v>7.2</v>
      </c>
      <c r="BF10" s="17">
        <v>12</v>
      </c>
      <c r="BG10" s="17">
        <v>-4.8</v>
      </c>
      <c r="BH10" s="17">
        <v>2.11</v>
      </c>
      <c r="BJ10" s="17">
        <v>10000</v>
      </c>
      <c r="BK10" s="17">
        <v>2</v>
      </c>
      <c r="BL10" s="17">
        <v>5</v>
      </c>
      <c r="BN10" s="17" t="s">
        <v>81</v>
      </c>
      <c r="BO10" s="17" t="s">
        <v>82</v>
      </c>
      <c r="BP10" s="17" t="s">
        <v>81</v>
      </c>
      <c r="BQ10" s="17" t="s">
        <v>83</v>
      </c>
      <c r="BR10" s="17" t="s">
        <v>75</v>
      </c>
    </row>
    <row r="11" spans="1:70" s="17" customFormat="1" x14ac:dyDescent="0.35">
      <c r="A11" s="16" t="s">
        <v>163</v>
      </c>
      <c r="B11" s="16" t="s">
        <v>164</v>
      </c>
      <c r="C11" s="16">
        <v>250.07422756</v>
      </c>
      <c r="D11" s="16" t="s">
        <v>165</v>
      </c>
      <c r="E11" s="16" t="s">
        <v>166</v>
      </c>
      <c r="F11" s="16" t="s">
        <v>167</v>
      </c>
      <c r="G11" s="16" t="s">
        <v>168</v>
      </c>
      <c r="H11" s="16" t="s">
        <v>1573</v>
      </c>
      <c r="I11" s="16">
        <v>7570</v>
      </c>
      <c r="J11" s="16">
        <v>7289</v>
      </c>
      <c r="K11" s="16" t="s">
        <v>169</v>
      </c>
      <c r="L11" s="17" t="s">
        <v>168</v>
      </c>
      <c r="M11" s="17" t="s">
        <v>163</v>
      </c>
      <c r="N11" s="17" t="s">
        <v>73</v>
      </c>
      <c r="O11" s="17" t="s">
        <v>170</v>
      </c>
      <c r="P11" s="17">
        <v>6.5</v>
      </c>
      <c r="Q11" s="17" t="s">
        <v>75</v>
      </c>
      <c r="R11" s="17" t="s">
        <v>75</v>
      </c>
      <c r="S11" s="17">
        <v>10</v>
      </c>
      <c r="T11" s="17" t="s">
        <v>76</v>
      </c>
      <c r="U11" s="17">
        <v>10</v>
      </c>
      <c r="V11" s="17">
        <v>10</v>
      </c>
      <c r="W11" s="17" t="s">
        <v>77</v>
      </c>
      <c r="Y11" s="18" t="b">
        <f t="shared" si="0"/>
        <v>1</v>
      </c>
      <c r="Z11" s="18">
        <f t="shared" si="1"/>
        <v>265</v>
      </c>
      <c r="AA11" s="18">
        <f t="shared" si="2"/>
        <v>82.5</v>
      </c>
      <c r="AB11" s="18" t="str">
        <f t="shared" si="3"/>
        <v>YES</v>
      </c>
      <c r="AC11" s="18" t="str">
        <f t="shared" si="3"/>
        <v>YES</v>
      </c>
      <c r="AD11" s="18" t="b">
        <f t="shared" si="4"/>
        <v>1</v>
      </c>
      <c r="AE11" s="18" t="b">
        <f t="shared" si="5"/>
        <v>1</v>
      </c>
      <c r="AF11" s="18">
        <f t="shared" si="6"/>
        <v>10</v>
      </c>
      <c r="AG11" s="18">
        <f t="shared" si="6"/>
        <v>10</v>
      </c>
      <c r="AH11" s="18"/>
      <c r="AI11" s="17" t="s">
        <v>78</v>
      </c>
      <c r="AJ11" s="17" t="s">
        <v>125</v>
      </c>
      <c r="AL11" s="18"/>
      <c r="AM11" s="18" t="s">
        <v>80</v>
      </c>
      <c r="AN11" s="18"/>
      <c r="AO11" s="18">
        <v>6</v>
      </c>
      <c r="AP11" s="18">
        <v>6</v>
      </c>
      <c r="AQ11" s="18">
        <v>6</v>
      </c>
      <c r="AR11" s="18">
        <v>6</v>
      </c>
      <c r="AS11" s="18">
        <v>6</v>
      </c>
      <c r="AT11" s="18">
        <v>6</v>
      </c>
      <c r="AU11" s="18">
        <v>6</v>
      </c>
      <c r="AV11" s="18">
        <v>6</v>
      </c>
      <c r="AW11" s="18">
        <v>6</v>
      </c>
      <c r="AX11" s="18">
        <v>6</v>
      </c>
      <c r="AY11" s="18">
        <v>10</v>
      </c>
      <c r="AZ11" s="18">
        <v>6</v>
      </c>
      <c r="BB11" s="17" t="s">
        <v>164</v>
      </c>
      <c r="BC11" s="17" t="s">
        <v>165</v>
      </c>
      <c r="BD11" s="17">
        <v>250.24</v>
      </c>
      <c r="BE11" s="17">
        <v>5.22</v>
      </c>
      <c r="BF11" s="17">
        <v>9.657</v>
      </c>
      <c r="BG11" s="17">
        <v>-4.4370000000000003</v>
      </c>
      <c r="BH11" s="17">
        <v>3.48</v>
      </c>
      <c r="BJ11" s="17">
        <v>1000000</v>
      </c>
      <c r="BK11" s="17">
        <v>4</v>
      </c>
      <c r="BL11" s="17">
        <v>2.5</v>
      </c>
      <c r="BN11" s="17" t="s">
        <v>81</v>
      </c>
      <c r="BO11" s="17" t="s">
        <v>82</v>
      </c>
      <c r="BP11" s="17" t="s">
        <v>81</v>
      </c>
      <c r="BQ11" s="17" t="s">
        <v>83</v>
      </c>
      <c r="BR11" s="17" t="s">
        <v>75</v>
      </c>
    </row>
    <row r="12" spans="1:70" s="17" customFormat="1" x14ac:dyDescent="0.35">
      <c r="A12" s="16" t="s">
        <v>171</v>
      </c>
      <c r="B12" s="16" t="s">
        <v>172</v>
      </c>
      <c r="C12" s="16">
        <v>138.042927432</v>
      </c>
      <c r="D12" s="16" t="s">
        <v>173</v>
      </c>
      <c r="E12" s="16" t="s">
        <v>174</v>
      </c>
      <c r="F12" s="16" t="s">
        <v>175</v>
      </c>
      <c r="G12" s="16" t="s">
        <v>176</v>
      </c>
      <c r="H12" s="16" t="s">
        <v>1574</v>
      </c>
      <c r="I12" s="16">
        <v>7475</v>
      </c>
      <c r="J12" s="16">
        <v>13846959</v>
      </c>
      <c r="K12" s="16" t="s">
        <v>177</v>
      </c>
      <c r="L12" s="17" t="s">
        <v>176</v>
      </c>
      <c r="M12" s="17" t="s">
        <v>171</v>
      </c>
      <c r="N12" s="17" t="s">
        <v>73</v>
      </c>
      <c r="O12" s="17" t="s">
        <v>104</v>
      </c>
      <c r="P12" s="17">
        <v>6</v>
      </c>
      <c r="Q12" s="17" t="s">
        <v>75</v>
      </c>
      <c r="R12" s="17" t="s">
        <v>75</v>
      </c>
      <c r="S12" s="17">
        <v>10</v>
      </c>
      <c r="T12" s="17" t="s">
        <v>76</v>
      </c>
      <c r="U12" s="17">
        <v>10</v>
      </c>
      <c r="V12" s="17">
        <v>10</v>
      </c>
      <c r="W12" s="17" t="s">
        <v>77</v>
      </c>
      <c r="Y12" s="18" t="b">
        <f t="shared" si="0"/>
        <v>1</v>
      </c>
      <c r="Z12" s="18">
        <f t="shared" si="1"/>
        <v>260</v>
      </c>
      <c r="AA12" s="18">
        <f t="shared" si="2"/>
        <v>80</v>
      </c>
      <c r="AB12" s="18" t="str">
        <f t="shared" si="3"/>
        <v>YES</v>
      </c>
      <c r="AC12" s="18" t="str">
        <f t="shared" si="3"/>
        <v>YES</v>
      </c>
      <c r="AD12" s="18" t="b">
        <f t="shared" si="4"/>
        <v>1</v>
      </c>
      <c r="AE12" s="18" t="b">
        <f t="shared" si="5"/>
        <v>1</v>
      </c>
      <c r="AF12" s="18">
        <f t="shared" si="6"/>
        <v>11</v>
      </c>
      <c r="AG12" s="18">
        <f t="shared" si="6"/>
        <v>11</v>
      </c>
      <c r="AH12" s="18"/>
      <c r="AI12" s="17" t="s">
        <v>78</v>
      </c>
      <c r="AJ12" s="17" t="s">
        <v>138</v>
      </c>
      <c r="AL12" s="18"/>
      <c r="AM12" s="18" t="s">
        <v>80</v>
      </c>
      <c r="AN12" s="18" t="s">
        <v>80</v>
      </c>
      <c r="AO12" s="18">
        <v>6</v>
      </c>
      <c r="AP12" s="18">
        <v>6</v>
      </c>
      <c r="AQ12" s="18">
        <v>10</v>
      </c>
      <c r="AR12" s="18">
        <v>10</v>
      </c>
      <c r="AS12" s="18">
        <v>10</v>
      </c>
      <c r="AT12" s="18">
        <v>10</v>
      </c>
      <c r="AU12" s="18">
        <v>6</v>
      </c>
      <c r="AV12" s="18">
        <v>6</v>
      </c>
      <c r="AW12" s="18">
        <v>10</v>
      </c>
      <c r="AX12" s="18">
        <v>10</v>
      </c>
      <c r="AY12" s="18">
        <v>10</v>
      </c>
      <c r="AZ12" s="18">
        <v>10</v>
      </c>
      <c r="BB12" s="17" t="s">
        <v>172</v>
      </c>
      <c r="BC12" s="17" t="s">
        <v>173</v>
      </c>
      <c r="BD12" s="17">
        <v>138.12</v>
      </c>
      <c r="BE12" s="17">
        <v>1.39</v>
      </c>
      <c r="BF12" s="17">
        <v>8.6780000000000008</v>
      </c>
      <c r="BG12" s="17">
        <v>-7.2880000000000011</v>
      </c>
      <c r="BH12" s="17">
        <v>7.2900000000000006E-2</v>
      </c>
      <c r="BJ12" s="17">
        <v>10</v>
      </c>
      <c r="BK12" s="17">
        <v>1</v>
      </c>
      <c r="BL12" s="17">
        <v>5</v>
      </c>
      <c r="BN12" s="17" t="s">
        <v>81</v>
      </c>
      <c r="BO12" s="17" t="s">
        <v>82</v>
      </c>
      <c r="BP12" s="17" t="s">
        <v>81</v>
      </c>
      <c r="BQ12" s="17" t="s">
        <v>83</v>
      </c>
      <c r="BR12" s="17" t="s">
        <v>75</v>
      </c>
    </row>
    <row r="13" spans="1:70" s="17" customFormat="1" x14ac:dyDescent="0.35">
      <c r="A13" s="16" t="s">
        <v>178</v>
      </c>
      <c r="B13" s="16" t="s">
        <v>179</v>
      </c>
      <c r="C13" s="16">
        <v>220.19394876800001</v>
      </c>
      <c r="D13" s="16" t="s">
        <v>180</v>
      </c>
      <c r="E13" s="16" t="s">
        <v>181</v>
      </c>
      <c r="F13" s="16" t="s">
        <v>182</v>
      </c>
      <c r="G13" s="16" t="s">
        <v>183</v>
      </c>
      <c r="H13" s="16" t="s">
        <v>1575</v>
      </c>
      <c r="I13" s="16">
        <v>7589</v>
      </c>
      <c r="J13" s="16">
        <v>7308</v>
      </c>
      <c r="K13" s="16" t="s">
        <v>184</v>
      </c>
      <c r="L13" s="17" t="s">
        <v>183</v>
      </c>
      <c r="M13" s="17" t="s">
        <v>178</v>
      </c>
      <c r="N13" s="17" t="s">
        <v>73</v>
      </c>
      <c r="O13" s="17" t="s">
        <v>123</v>
      </c>
      <c r="P13" s="17">
        <v>6</v>
      </c>
      <c r="Q13" s="17" t="s">
        <v>75</v>
      </c>
      <c r="R13" s="17" t="s">
        <v>75</v>
      </c>
      <c r="S13" s="17">
        <v>10</v>
      </c>
      <c r="T13" s="17" t="s">
        <v>76</v>
      </c>
      <c r="U13" s="17">
        <v>10</v>
      </c>
      <c r="V13" s="17">
        <v>10</v>
      </c>
      <c r="W13" s="17" t="s">
        <v>77</v>
      </c>
      <c r="Y13" s="18" t="b">
        <f t="shared" si="0"/>
        <v>1</v>
      </c>
      <c r="Z13" s="18">
        <f t="shared" si="1"/>
        <v>260</v>
      </c>
      <c r="AA13" s="18">
        <f t="shared" si="2"/>
        <v>80</v>
      </c>
      <c r="AB13" s="18" t="str">
        <f t="shared" si="3"/>
        <v>YES</v>
      </c>
      <c r="AC13" s="18" t="str">
        <f t="shared" si="3"/>
        <v>YES</v>
      </c>
      <c r="AD13" s="18" t="b">
        <f t="shared" si="4"/>
        <v>1</v>
      </c>
      <c r="AE13" s="18" t="b">
        <f t="shared" si="5"/>
        <v>1</v>
      </c>
      <c r="AF13" s="18">
        <f t="shared" si="6"/>
        <v>11</v>
      </c>
      <c r="AG13" s="18">
        <f t="shared" si="6"/>
        <v>11</v>
      </c>
      <c r="AH13" s="18"/>
      <c r="AI13" s="17" t="s">
        <v>137</v>
      </c>
      <c r="AJ13" s="17" t="s">
        <v>138</v>
      </c>
      <c r="AL13" s="18" t="s">
        <v>80</v>
      </c>
      <c r="AM13" s="18" t="s">
        <v>80</v>
      </c>
      <c r="AN13" s="18" t="s">
        <v>80</v>
      </c>
      <c r="AO13" s="18">
        <v>6</v>
      </c>
      <c r="AP13" s="18">
        <v>10</v>
      </c>
      <c r="AQ13" s="18">
        <v>10</v>
      </c>
      <c r="AR13" s="18">
        <v>10</v>
      </c>
      <c r="AS13" s="18">
        <v>10</v>
      </c>
      <c r="AT13" s="18">
        <v>10</v>
      </c>
      <c r="AU13" s="18">
        <v>6</v>
      </c>
      <c r="AV13" s="18">
        <v>6</v>
      </c>
      <c r="AW13" s="18">
        <v>10</v>
      </c>
      <c r="AX13" s="18">
        <v>6</v>
      </c>
      <c r="AY13" s="18">
        <v>10</v>
      </c>
      <c r="AZ13" s="18">
        <v>6</v>
      </c>
      <c r="BB13" s="17" t="s">
        <v>179</v>
      </c>
      <c r="BC13" s="17" t="s">
        <v>180</v>
      </c>
      <c r="BD13" s="17">
        <v>220.34</v>
      </c>
      <c r="BE13" s="17">
        <v>3.5</v>
      </c>
      <c r="BF13" s="17">
        <v>9.6379999999999999</v>
      </c>
      <c r="BG13" s="17">
        <v>-6.1379999999999999</v>
      </c>
      <c r="BH13" s="17">
        <v>0.47899999999999998</v>
      </c>
      <c r="BJ13" s="17">
        <v>1000</v>
      </c>
      <c r="BK13" s="17">
        <v>1</v>
      </c>
      <c r="BL13" s="17">
        <v>5</v>
      </c>
      <c r="BN13" s="17" t="s">
        <v>81</v>
      </c>
      <c r="BO13" s="17" t="s">
        <v>82</v>
      </c>
      <c r="BP13" s="17" t="s">
        <v>81</v>
      </c>
      <c r="BQ13" s="17" t="s">
        <v>83</v>
      </c>
      <c r="BR13" s="17" t="s">
        <v>75</v>
      </c>
    </row>
    <row r="14" spans="1:70" s="17" customFormat="1" x14ac:dyDescent="0.35">
      <c r="A14" s="16" t="s">
        <v>185</v>
      </c>
      <c r="B14" s="16" t="s">
        <v>186</v>
      </c>
      <c r="C14" s="16">
        <v>178.120509056</v>
      </c>
      <c r="D14" s="16" t="s">
        <v>187</v>
      </c>
      <c r="E14" s="16" t="s">
        <v>188</v>
      </c>
      <c r="F14" s="16" t="s">
        <v>189</v>
      </c>
      <c r="G14" s="16" t="s">
        <v>190</v>
      </c>
      <c r="H14" s="16" t="s">
        <v>1576</v>
      </c>
      <c r="I14" s="16">
        <v>8189</v>
      </c>
      <c r="J14" s="16">
        <v>13835222</v>
      </c>
      <c r="K14" s="16" t="s">
        <v>191</v>
      </c>
      <c r="L14" s="17" t="s">
        <v>190</v>
      </c>
      <c r="M14" s="17" t="s">
        <v>185</v>
      </c>
      <c r="N14" s="17" t="s">
        <v>73</v>
      </c>
      <c r="O14" s="17" t="s">
        <v>192</v>
      </c>
      <c r="P14" s="17">
        <v>6</v>
      </c>
      <c r="Q14" s="17" t="s">
        <v>75</v>
      </c>
      <c r="R14" s="17" t="s">
        <v>75</v>
      </c>
      <c r="S14" s="17">
        <v>10</v>
      </c>
      <c r="T14" s="17" t="s">
        <v>76</v>
      </c>
      <c r="U14" s="17">
        <v>10</v>
      </c>
      <c r="V14" s="17">
        <v>10</v>
      </c>
      <c r="W14" s="17" t="s">
        <v>77</v>
      </c>
      <c r="Y14" s="18" t="b">
        <f t="shared" si="0"/>
        <v>1</v>
      </c>
      <c r="Z14" s="18">
        <f t="shared" si="1"/>
        <v>260</v>
      </c>
      <c r="AA14" s="18">
        <f t="shared" si="2"/>
        <v>80</v>
      </c>
      <c r="AB14" s="18" t="str">
        <f t="shared" si="3"/>
        <v>YES</v>
      </c>
      <c r="AC14" s="18" t="str">
        <f t="shared" si="3"/>
        <v>YES</v>
      </c>
      <c r="AD14" s="18" t="b">
        <f t="shared" si="4"/>
        <v>1</v>
      </c>
      <c r="AE14" s="18" t="b">
        <f t="shared" si="5"/>
        <v>1</v>
      </c>
      <c r="AF14" s="18">
        <f t="shared" si="6"/>
        <v>11</v>
      </c>
      <c r="AG14" s="18">
        <f t="shared" si="6"/>
        <v>11</v>
      </c>
      <c r="AH14" s="18"/>
      <c r="AI14" s="17" t="s">
        <v>78</v>
      </c>
      <c r="AJ14" s="17" t="s">
        <v>79</v>
      </c>
      <c r="AL14" s="18"/>
      <c r="AM14" s="18" t="s">
        <v>80</v>
      </c>
      <c r="AN14" s="18"/>
      <c r="AO14" s="18">
        <v>3</v>
      </c>
      <c r="AP14" s="18">
        <v>3</v>
      </c>
      <c r="AQ14" s="18">
        <v>6</v>
      </c>
      <c r="AR14" s="18">
        <v>6</v>
      </c>
      <c r="AS14" s="18">
        <v>6</v>
      </c>
      <c r="AT14" s="18">
        <v>6</v>
      </c>
      <c r="AU14" s="18">
        <v>6</v>
      </c>
      <c r="AV14" s="18">
        <v>6</v>
      </c>
      <c r="AW14" s="18">
        <v>10</v>
      </c>
      <c r="AX14" s="18">
        <v>6</v>
      </c>
      <c r="AY14" s="18">
        <v>10</v>
      </c>
      <c r="AZ14" s="18">
        <v>6</v>
      </c>
      <c r="BB14" s="17" t="s">
        <v>186</v>
      </c>
      <c r="BC14" s="17" t="s">
        <v>187</v>
      </c>
      <c r="BD14" s="17">
        <v>178.22</v>
      </c>
      <c r="BE14" s="17">
        <v>-0.76</v>
      </c>
      <c r="BF14" s="17">
        <v>6.1180000000000003</v>
      </c>
      <c r="BG14" s="17">
        <v>-6.8780000000000001</v>
      </c>
      <c r="BH14" s="17">
        <v>2.3E-2</v>
      </c>
      <c r="BJ14" s="17">
        <v>100</v>
      </c>
      <c r="BK14" s="17">
        <v>1</v>
      </c>
      <c r="BL14" s="17">
        <v>5</v>
      </c>
      <c r="BN14" s="17" t="s">
        <v>81</v>
      </c>
      <c r="BO14" s="17" t="s">
        <v>82</v>
      </c>
      <c r="BP14" s="17" t="s">
        <v>81</v>
      </c>
      <c r="BQ14" s="17" t="s">
        <v>83</v>
      </c>
      <c r="BR14" s="17" t="s">
        <v>75</v>
      </c>
    </row>
    <row r="15" spans="1:70" s="17" customFormat="1" x14ac:dyDescent="0.35">
      <c r="A15" s="16" t="s">
        <v>193</v>
      </c>
      <c r="B15" s="16" t="s">
        <v>194</v>
      </c>
      <c r="C15" s="16">
        <v>366.23072820000101</v>
      </c>
      <c r="D15" s="16" t="s">
        <v>195</v>
      </c>
      <c r="E15" s="16" t="s">
        <v>196</v>
      </c>
      <c r="F15" s="16" t="s">
        <v>197</v>
      </c>
      <c r="G15" s="16" t="s">
        <v>198</v>
      </c>
      <c r="H15" s="16" t="s">
        <v>1577</v>
      </c>
      <c r="I15" s="16">
        <v>86171</v>
      </c>
      <c r="J15" s="16">
        <v>77729</v>
      </c>
      <c r="K15" s="16" t="s">
        <v>199</v>
      </c>
      <c r="L15" s="17" t="s">
        <v>198</v>
      </c>
      <c r="M15" s="17" t="s">
        <v>193</v>
      </c>
      <c r="N15" s="17" t="s">
        <v>200</v>
      </c>
      <c r="O15" s="17" t="s">
        <v>123</v>
      </c>
      <c r="P15" s="17">
        <v>6</v>
      </c>
      <c r="Q15" s="17" t="s">
        <v>75</v>
      </c>
      <c r="R15" s="17" t="s">
        <v>75</v>
      </c>
      <c r="S15" s="17">
        <v>10</v>
      </c>
      <c r="T15" s="17" t="s">
        <v>76</v>
      </c>
      <c r="U15" s="17">
        <v>10</v>
      </c>
      <c r="V15" s="17">
        <v>10</v>
      </c>
      <c r="W15" s="17" t="s">
        <v>201</v>
      </c>
      <c r="Y15" s="18" t="b">
        <f t="shared" si="0"/>
        <v>1</v>
      </c>
      <c r="Z15" s="18">
        <f t="shared" si="1"/>
        <v>260</v>
      </c>
      <c r="AA15" s="18">
        <f t="shared" si="2"/>
        <v>80</v>
      </c>
      <c r="AB15" s="18" t="str">
        <f t="shared" si="3"/>
        <v>YES</v>
      </c>
      <c r="AC15" s="18" t="str">
        <f t="shared" si="3"/>
        <v>YES</v>
      </c>
      <c r="AD15" s="18" t="b">
        <f t="shared" si="4"/>
        <v>1</v>
      </c>
      <c r="AE15" s="18" t="b">
        <f t="shared" si="5"/>
        <v>1</v>
      </c>
      <c r="AF15" s="18">
        <f t="shared" si="6"/>
        <v>11</v>
      </c>
      <c r="AG15" s="18">
        <f t="shared" si="6"/>
        <v>11</v>
      </c>
      <c r="AH15" s="18"/>
      <c r="AI15" s="17" t="s">
        <v>202</v>
      </c>
      <c r="AJ15" s="17" t="s">
        <v>79</v>
      </c>
      <c r="AL15" s="18" t="s">
        <v>80</v>
      </c>
      <c r="AM15" s="18" t="s">
        <v>80</v>
      </c>
      <c r="AN15" s="18" t="s">
        <v>80</v>
      </c>
      <c r="AO15" s="18">
        <v>10</v>
      </c>
      <c r="AP15" s="18">
        <v>10</v>
      </c>
      <c r="AQ15" s="18">
        <v>10</v>
      </c>
      <c r="AR15" s="18">
        <v>10</v>
      </c>
      <c r="AS15" s="18">
        <v>10</v>
      </c>
      <c r="AT15" s="18">
        <v>10</v>
      </c>
      <c r="AU15" s="18">
        <v>10</v>
      </c>
      <c r="AV15" s="18">
        <v>10</v>
      </c>
      <c r="AW15" s="18">
        <v>10</v>
      </c>
      <c r="AX15" s="18">
        <v>6</v>
      </c>
      <c r="AY15" s="18">
        <v>10</v>
      </c>
      <c r="AZ15" s="18">
        <v>6</v>
      </c>
      <c r="BB15" s="17" t="s">
        <v>194</v>
      </c>
      <c r="BC15" s="17" t="s">
        <v>195</v>
      </c>
      <c r="BD15" s="17">
        <v>366.48</v>
      </c>
      <c r="BE15" s="17">
        <v>4.5</v>
      </c>
      <c r="BF15" s="17">
        <v>12</v>
      </c>
      <c r="BG15" s="17">
        <v>-7.5</v>
      </c>
      <c r="BH15" s="17">
        <v>5.8099999999999999E-2</v>
      </c>
      <c r="BJ15" s="17">
        <v>1000</v>
      </c>
      <c r="BK15" s="17">
        <v>1</v>
      </c>
      <c r="BL15" s="17">
        <v>5</v>
      </c>
      <c r="BN15" s="17" t="s">
        <v>81</v>
      </c>
      <c r="BO15" s="17" t="s">
        <v>82</v>
      </c>
      <c r="BP15" s="17" t="s">
        <v>81</v>
      </c>
      <c r="BQ15" s="17" t="s">
        <v>83</v>
      </c>
      <c r="BR15" s="17" t="s">
        <v>75</v>
      </c>
    </row>
    <row r="16" spans="1:70" s="17" customFormat="1" x14ac:dyDescent="0.35">
      <c r="A16" s="16" t="s">
        <v>203</v>
      </c>
      <c r="B16" s="16" t="s">
        <v>204</v>
      </c>
      <c r="C16" s="16">
        <v>109.052763844</v>
      </c>
      <c r="D16" s="16" t="s">
        <v>205</v>
      </c>
      <c r="E16" s="16" t="s">
        <v>206</v>
      </c>
      <c r="F16" s="16" t="s">
        <v>207</v>
      </c>
      <c r="G16" s="16" t="s">
        <v>208</v>
      </c>
      <c r="H16" s="16" t="s">
        <v>1578</v>
      </c>
      <c r="I16" s="16">
        <v>403</v>
      </c>
      <c r="J16" s="16">
        <v>392</v>
      </c>
      <c r="K16" s="16" t="s">
        <v>209</v>
      </c>
      <c r="L16" s="17" t="s">
        <v>208</v>
      </c>
      <c r="M16" s="17" t="s">
        <v>203</v>
      </c>
      <c r="N16" s="17" t="s">
        <v>73</v>
      </c>
      <c r="O16" s="17" t="s">
        <v>123</v>
      </c>
      <c r="P16" s="17">
        <v>6</v>
      </c>
      <c r="Q16" s="17" t="s">
        <v>75</v>
      </c>
      <c r="R16" s="17" t="s">
        <v>75</v>
      </c>
      <c r="S16" s="17">
        <v>10</v>
      </c>
      <c r="T16" s="17" t="s">
        <v>76</v>
      </c>
      <c r="U16" s="17">
        <v>10</v>
      </c>
      <c r="V16" s="17">
        <v>10</v>
      </c>
      <c r="W16" s="17" t="s">
        <v>77</v>
      </c>
      <c r="Y16" s="18" t="b">
        <f t="shared" si="0"/>
        <v>1</v>
      </c>
      <c r="Z16" s="18">
        <f t="shared" si="1"/>
        <v>260</v>
      </c>
      <c r="AA16" s="18">
        <f t="shared" si="2"/>
        <v>80</v>
      </c>
      <c r="AB16" s="18" t="str">
        <f t="shared" si="3"/>
        <v>YES</v>
      </c>
      <c r="AC16" s="18" t="str">
        <f t="shared" si="3"/>
        <v>YES</v>
      </c>
      <c r="AD16" s="18" t="b">
        <f t="shared" si="4"/>
        <v>1</v>
      </c>
      <c r="AE16" s="18" t="b">
        <f t="shared" si="5"/>
        <v>1</v>
      </c>
      <c r="AF16" s="18">
        <f t="shared" si="6"/>
        <v>11</v>
      </c>
      <c r="AG16" s="18">
        <f t="shared" si="6"/>
        <v>11</v>
      </c>
      <c r="AH16" s="18"/>
      <c r="AI16" s="17" t="s">
        <v>78</v>
      </c>
      <c r="AJ16" s="17" t="s">
        <v>210</v>
      </c>
      <c r="AL16" s="18"/>
      <c r="AM16" s="18" t="s">
        <v>80</v>
      </c>
      <c r="AN16" s="18" t="s">
        <v>80</v>
      </c>
      <c r="AO16" s="18">
        <v>6</v>
      </c>
      <c r="AP16" s="18">
        <v>6</v>
      </c>
      <c r="AQ16" s="18">
        <v>6</v>
      </c>
      <c r="AR16" s="18">
        <v>6</v>
      </c>
      <c r="AS16" s="18">
        <v>10</v>
      </c>
      <c r="AT16" s="18">
        <v>6</v>
      </c>
      <c r="AU16" s="18">
        <v>6</v>
      </c>
      <c r="AV16" s="18">
        <v>6</v>
      </c>
      <c r="AW16" s="18">
        <v>10</v>
      </c>
      <c r="AX16" s="18">
        <v>6</v>
      </c>
      <c r="AY16" s="18">
        <v>10</v>
      </c>
      <c r="AZ16" s="18">
        <v>6</v>
      </c>
      <c r="BB16" s="17" t="s">
        <v>204</v>
      </c>
      <c r="BC16" s="17" t="s">
        <v>205</v>
      </c>
      <c r="BD16" s="17">
        <v>109.12</v>
      </c>
      <c r="BE16" s="17">
        <v>0.04</v>
      </c>
      <c r="BF16" s="17">
        <v>7.8730000000000002</v>
      </c>
      <c r="BG16" s="17">
        <v>-7.8330000000000002</v>
      </c>
      <c r="BH16" s="17">
        <v>1.18E-2</v>
      </c>
      <c r="BJ16" s="17">
        <v>100</v>
      </c>
      <c r="BK16" s="17">
        <v>1</v>
      </c>
      <c r="BL16" s="17">
        <v>5</v>
      </c>
      <c r="BN16" s="17" t="s">
        <v>81</v>
      </c>
      <c r="BO16" s="17" t="s">
        <v>82</v>
      </c>
      <c r="BP16" s="17" t="s">
        <v>81</v>
      </c>
      <c r="BQ16" s="17" t="s">
        <v>83</v>
      </c>
      <c r="BR16" s="17" t="s">
        <v>75</v>
      </c>
    </row>
    <row r="17" spans="1:70" s="17" customFormat="1" x14ac:dyDescent="0.35">
      <c r="A17" s="16" t="s">
        <v>211</v>
      </c>
      <c r="B17" s="16" t="s">
        <v>212</v>
      </c>
      <c r="C17" s="16">
        <v>342.21949482000099</v>
      </c>
      <c r="D17" s="16" t="s">
        <v>213</v>
      </c>
      <c r="E17" s="16" t="s">
        <v>214</v>
      </c>
      <c r="F17" s="16" t="s">
        <v>215</v>
      </c>
      <c r="G17" s="16" t="s">
        <v>216</v>
      </c>
      <c r="H17" s="16" t="s">
        <v>1579</v>
      </c>
      <c r="I17" s="16">
        <v>53764071</v>
      </c>
      <c r="J17" s="16" t="s">
        <v>113</v>
      </c>
      <c r="K17" s="16" t="s">
        <v>113</v>
      </c>
      <c r="L17" s="17" t="s">
        <v>216</v>
      </c>
      <c r="M17" s="17" t="s">
        <v>211</v>
      </c>
      <c r="N17" s="17" t="s">
        <v>73</v>
      </c>
      <c r="O17" s="17" t="s">
        <v>104</v>
      </c>
      <c r="P17" s="17">
        <v>6</v>
      </c>
      <c r="Q17" s="17" t="s">
        <v>75</v>
      </c>
      <c r="R17" s="17" t="s">
        <v>75</v>
      </c>
      <c r="S17" s="17">
        <v>10</v>
      </c>
      <c r="T17" s="17" t="s">
        <v>76</v>
      </c>
      <c r="U17" s="17">
        <v>10</v>
      </c>
      <c r="V17" s="17">
        <v>10</v>
      </c>
      <c r="W17" s="17" t="s">
        <v>77</v>
      </c>
      <c r="Y17" s="18" t="b">
        <f t="shared" si="0"/>
        <v>1</v>
      </c>
      <c r="Z17" s="18">
        <f t="shared" si="1"/>
        <v>260</v>
      </c>
      <c r="AA17" s="18">
        <f t="shared" si="2"/>
        <v>80</v>
      </c>
      <c r="AB17" s="18" t="str">
        <f t="shared" si="3"/>
        <v>YES</v>
      </c>
      <c r="AC17" s="18" t="str">
        <f t="shared" si="3"/>
        <v>YES</v>
      </c>
      <c r="AD17" s="18" t="b">
        <f t="shared" si="4"/>
        <v>1</v>
      </c>
      <c r="AE17" s="18" t="b">
        <f t="shared" si="5"/>
        <v>1</v>
      </c>
      <c r="AF17" s="18">
        <f t="shared" si="6"/>
        <v>11</v>
      </c>
      <c r="AG17" s="18">
        <f t="shared" si="6"/>
        <v>11</v>
      </c>
      <c r="AH17" s="18"/>
      <c r="AI17" s="17" t="s">
        <v>137</v>
      </c>
      <c r="AJ17" s="17" t="s">
        <v>79</v>
      </c>
      <c r="AL17" s="18" t="s">
        <v>80</v>
      </c>
      <c r="AM17" s="18" t="s">
        <v>80</v>
      </c>
      <c r="AN17" s="18" t="s">
        <v>80</v>
      </c>
      <c r="AO17" s="18">
        <v>6</v>
      </c>
      <c r="AP17" s="18">
        <v>10</v>
      </c>
      <c r="AQ17" s="18">
        <v>10</v>
      </c>
      <c r="AR17" s="18">
        <v>10</v>
      </c>
      <c r="AS17" s="18">
        <v>10</v>
      </c>
      <c r="AT17" s="18">
        <v>10</v>
      </c>
      <c r="AU17" s="18">
        <v>10</v>
      </c>
      <c r="AV17" s="18">
        <v>10</v>
      </c>
      <c r="AW17" s="18">
        <v>3</v>
      </c>
      <c r="AX17" s="18">
        <v>10</v>
      </c>
      <c r="AY17" s="18">
        <v>6</v>
      </c>
      <c r="AZ17" s="18">
        <v>10</v>
      </c>
      <c r="BB17" s="17" t="s">
        <v>212</v>
      </c>
      <c r="BC17" s="17" t="s">
        <v>213</v>
      </c>
      <c r="BD17" s="17">
        <v>342.45</v>
      </c>
      <c r="BE17" s="17">
        <v>7.19</v>
      </c>
      <c r="BF17" s="17">
        <v>8.7870000000000008</v>
      </c>
      <c r="BG17" s="17">
        <v>-1.5970000000000004</v>
      </c>
      <c r="BH17" s="17">
        <v>70.5</v>
      </c>
      <c r="BJ17" s="17">
        <v>10</v>
      </c>
      <c r="BK17" s="17">
        <v>1</v>
      </c>
      <c r="BL17" s="17">
        <v>5</v>
      </c>
      <c r="BN17" s="17" t="s">
        <v>81</v>
      </c>
      <c r="BO17" s="17" t="s">
        <v>82</v>
      </c>
      <c r="BP17" s="17" t="s">
        <v>81</v>
      </c>
      <c r="BQ17" s="17" t="s">
        <v>83</v>
      </c>
      <c r="BR17" s="17" t="s">
        <v>75</v>
      </c>
    </row>
    <row r="18" spans="1:70" s="17" customFormat="1" x14ac:dyDescent="0.35">
      <c r="A18" s="16" t="s">
        <v>217</v>
      </c>
      <c r="B18" s="16" t="s">
        <v>218</v>
      </c>
      <c r="C18" s="16">
        <v>259.98555551200002</v>
      </c>
      <c r="D18" s="16" t="s">
        <v>219</v>
      </c>
      <c r="E18" s="16" t="s">
        <v>220</v>
      </c>
      <c r="F18" s="16" t="s">
        <v>221</v>
      </c>
      <c r="G18" s="16" t="s">
        <v>222</v>
      </c>
      <c r="H18" s="16" t="s">
        <v>1580</v>
      </c>
      <c r="I18" s="16">
        <v>21900456</v>
      </c>
      <c r="J18" s="16">
        <v>10650415</v>
      </c>
      <c r="K18" s="16" t="s">
        <v>223</v>
      </c>
      <c r="L18" s="17" t="s">
        <v>222</v>
      </c>
      <c r="M18" s="17" t="s">
        <v>217</v>
      </c>
      <c r="N18" s="17" t="s">
        <v>73</v>
      </c>
      <c r="O18" s="17" t="s">
        <v>123</v>
      </c>
      <c r="P18" s="17">
        <v>6</v>
      </c>
      <c r="Q18" s="17" t="s">
        <v>75</v>
      </c>
      <c r="R18" s="17" t="s">
        <v>92</v>
      </c>
      <c r="S18" s="17">
        <v>10</v>
      </c>
      <c r="T18" s="17" t="s">
        <v>76</v>
      </c>
      <c r="U18" s="17">
        <v>10</v>
      </c>
      <c r="V18" s="17">
        <v>10</v>
      </c>
      <c r="W18" s="17" t="s">
        <v>77</v>
      </c>
      <c r="Y18" s="18" t="b">
        <f t="shared" si="0"/>
        <v>1</v>
      </c>
      <c r="Z18" s="18">
        <f t="shared" si="1"/>
        <v>260</v>
      </c>
      <c r="AA18" s="18">
        <f t="shared" si="2"/>
        <v>80</v>
      </c>
      <c r="AB18" s="18" t="str">
        <f t="shared" si="3"/>
        <v>YES</v>
      </c>
      <c r="AC18" s="18" t="str">
        <f t="shared" si="3"/>
        <v>YES</v>
      </c>
      <c r="AD18" s="18" t="b">
        <f t="shared" si="4"/>
        <v>1</v>
      </c>
      <c r="AE18" s="18" t="b">
        <f t="shared" si="5"/>
        <v>1</v>
      </c>
      <c r="AF18" s="18">
        <f t="shared" si="6"/>
        <v>11</v>
      </c>
      <c r="AG18" s="18">
        <f t="shared" si="6"/>
        <v>11</v>
      </c>
      <c r="AH18" s="18"/>
      <c r="AI18" s="17" t="s">
        <v>78</v>
      </c>
      <c r="AJ18" s="17" t="s">
        <v>138</v>
      </c>
      <c r="AL18" s="18" t="s">
        <v>80</v>
      </c>
      <c r="AM18" s="18" t="s">
        <v>80</v>
      </c>
      <c r="AN18" s="18" t="s">
        <v>80</v>
      </c>
      <c r="AO18" s="18">
        <v>6</v>
      </c>
      <c r="AP18" s="18">
        <v>10</v>
      </c>
      <c r="AQ18" s="18">
        <v>10</v>
      </c>
      <c r="AR18" s="18">
        <v>10</v>
      </c>
      <c r="AS18" s="18">
        <v>10</v>
      </c>
      <c r="AT18" s="18">
        <v>10</v>
      </c>
      <c r="AU18" s="18">
        <v>6</v>
      </c>
      <c r="AV18" s="18">
        <v>6</v>
      </c>
      <c r="AW18" s="18">
        <v>10</v>
      </c>
      <c r="AX18" s="18">
        <v>6</v>
      </c>
      <c r="AY18" s="18">
        <v>10</v>
      </c>
      <c r="AZ18" s="18">
        <v>6</v>
      </c>
      <c r="BB18" s="17" t="s">
        <v>218</v>
      </c>
      <c r="BC18" s="17" t="s">
        <v>219</v>
      </c>
      <c r="BD18" s="17">
        <v>260.52</v>
      </c>
      <c r="BE18" s="17">
        <v>2.73</v>
      </c>
      <c r="BF18" s="17">
        <v>10.054</v>
      </c>
      <c r="BG18" s="17">
        <v>-7.3239999999999998</v>
      </c>
      <c r="BH18" s="17">
        <v>3.8600000000000002E-2</v>
      </c>
      <c r="BJ18" s="17">
        <v>10</v>
      </c>
      <c r="BK18" s="17">
        <v>1</v>
      </c>
      <c r="BL18" s="17" t="s">
        <v>224</v>
      </c>
      <c r="BN18" s="17" t="s">
        <v>81</v>
      </c>
      <c r="BO18" s="17" t="s">
        <v>82</v>
      </c>
      <c r="BP18" s="17" t="s">
        <v>81</v>
      </c>
      <c r="BQ18" s="17" t="s">
        <v>83</v>
      </c>
      <c r="BR18" s="17" t="s">
        <v>75</v>
      </c>
    </row>
    <row r="19" spans="1:70" s="17" customFormat="1" x14ac:dyDescent="0.35">
      <c r="A19" s="16" t="s">
        <v>225</v>
      </c>
      <c r="B19" s="16" t="s">
        <v>226</v>
      </c>
      <c r="C19" s="16">
        <v>214.06299418</v>
      </c>
      <c r="D19" s="16" t="s">
        <v>227</v>
      </c>
      <c r="E19" s="16" t="s">
        <v>228</v>
      </c>
      <c r="F19" s="16" t="s">
        <v>229</v>
      </c>
      <c r="G19" s="16" t="s">
        <v>230</v>
      </c>
      <c r="H19" s="16" t="s">
        <v>1581</v>
      </c>
      <c r="I19" s="16">
        <v>8572</v>
      </c>
      <c r="J19" s="16">
        <v>8254</v>
      </c>
      <c r="K19" s="16" t="s">
        <v>231</v>
      </c>
      <c r="L19" s="17" t="s">
        <v>230</v>
      </c>
      <c r="M19" s="17" t="s">
        <v>225</v>
      </c>
      <c r="N19" s="17" t="s">
        <v>73</v>
      </c>
      <c r="O19" s="17" t="s">
        <v>232</v>
      </c>
      <c r="P19" s="17">
        <v>6</v>
      </c>
      <c r="Q19" s="17" t="s">
        <v>75</v>
      </c>
      <c r="R19" s="17" t="s">
        <v>75</v>
      </c>
      <c r="S19" s="17">
        <v>10</v>
      </c>
      <c r="T19" s="17" t="s">
        <v>76</v>
      </c>
      <c r="U19" s="17">
        <v>10</v>
      </c>
      <c r="V19" s="17">
        <v>10</v>
      </c>
      <c r="W19" s="17" t="s">
        <v>77</v>
      </c>
      <c r="Y19" s="18" t="b">
        <f t="shared" si="0"/>
        <v>1</v>
      </c>
      <c r="Z19" s="18">
        <f t="shared" si="1"/>
        <v>260</v>
      </c>
      <c r="AA19" s="18">
        <f t="shared" si="2"/>
        <v>80</v>
      </c>
      <c r="AB19" s="18" t="str">
        <f t="shared" si="3"/>
        <v>YES</v>
      </c>
      <c r="AC19" s="18" t="str">
        <f t="shared" si="3"/>
        <v>YES</v>
      </c>
      <c r="AD19" s="18" t="b">
        <f t="shared" si="4"/>
        <v>1</v>
      </c>
      <c r="AE19" s="18" t="b">
        <f t="shared" si="5"/>
        <v>1</v>
      </c>
      <c r="AF19" s="18">
        <f t="shared" si="6"/>
        <v>11</v>
      </c>
      <c r="AG19" s="18">
        <f t="shared" si="6"/>
        <v>11</v>
      </c>
      <c r="AH19" s="18"/>
      <c r="AI19" s="17" t="s">
        <v>233</v>
      </c>
      <c r="AJ19" s="17" t="s">
        <v>79</v>
      </c>
      <c r="AL19" s="18" t="s">
        <v>80</v>
      </c>
      <c r="AM19" s="18" t="s">
        <v>80</v>
      </c>
      <c r="AN19" s="18" t="s">
        <v>80</v>
      </c>
      <c r="AO19" s="18">
        <v>10</v>
      </c>
      <c r="AP19" s="18">
        <v>10</v>
      </c>
      <c r="AQ19" s="18">
        <v>10</v>
      </c>
      <c r="AR19" s="18">
        <v>10</v>
      </c>
      <c r="AS19" s="18">
        <v>10</v>
      </c>
      <c r="AT19" s="18">
        <v>10</v>
      </c>
      <c r="AU19" s="18">
        <v>10</v>
      </c>
      <c r="AV19" s="18">
        <v>10</v>
      </c>
      <c r="AW19" s="18">
        <v>10</v>
      </c>
      <c r="AX19" s="18">
        <v>10</v>
      </c>
      <c r="AY19" s="18">
        <v>10</v>
      </c>
      <c r="AZ19" s="18">
        <v>10</v>
      </c>
      <c r="BB19" s="17" t="s">
        <v>226</v>
      </c>
      <c r="BC19" s="17" t="s">
        <v>227</v>
      </c>
      <c r="BD19" s="17">
        <v>214.21</v>
      </c>
      <c r="BE19" s="17">
        <v>2.96</v>
      </c>
      <c r="BF19" s="17">
        <v>11.925000000000001</v>
      </c>
      <c r="BG19" s="17">
        <v>-8.9649999999999999</v>
      </c>
      <c r="BH19" s="17">
        <v>2.35E-2</v>
      </c>
      <c r="BJ19" s="17">
        <v>10</v>
      </c>
      <c r="BK19" s="17">
        <v>1</v>
      </c>
      <c r="BL19" s="17">
        <v>5</v>
      </c>
      <c r="BN19" s="17" t="s">
        <v>81</v>
      </c>
      <c r="BO19" s="17" t="s">
        <v>82</v>
      </c>
      <c r="BP19" s="17" t="s">
        <v>81</v>
      </c>
      <c r="BQ19" s="17" t="s">
        <v>83</v>
      </c>
      <c r="BR19" s="17" t="s">
        <v>75</v>
      </c>
    </row>
    <row r="20" spans="1:70" s="17" customFormat="1" x14ac:dyDescent="0.35">
      <c r="A20" s="16" t="s">
        <v>234</v>
      </c>
      <c r="B20" s="16" t="s">
        <v>235</v>
      </c>
      <c r="C20" s="16">
        <v>222.146723804</v>
      </c>
      <c r="D20" s="16" t="s">
        <v>236</v>
      </c>
      <c r="E20" s="16" t="s">
        <v>237</v>
      </c>
      <c r="F20" s="16" t="s">
        <v>238</v>
      </c>
      <c r="G20" s="16" t="s">
        <v>239</v>
      </c>
      <c r="H20" s="16" t="s">
        <v>1582</v>
      </c>
      <c r="I20" s="16">
        <v>8925</v>
      </c>
      <c r="J20" s="16">
        <v>13835433</v>
      </c>
      <c r="K20" s="16" t="s">
        <v>240</v>
      </c>
      <c r="L20" s="17" t="s">
        <v>239</v>
      </c>
      <c r="M20" s="17" t="s">
        <v>234</v>
      </c>
      <c r="N20" s="17" t="s">
        <v>73</v>
      </c>
      <c r="O20" s="17" t="s">
        <v>123</v>
      </c>
      <c r="P20" s="17">
        <v>6</v>
      </c>
      <c r="Q20" s="17" t="s">
        <v>75</v>
      </c>
      <c r="R20" s="17" t="s">
        <v>75</v>
      </c>
      <c r="S20" s="17">
        <v>10</v>
      </c>
      <c r="T20" s="17" t="s">
        <v>76</v>
      </c>
      <c r="U20" s="17">
        <v>10</v>
      </c>
      <c r="V20" s="17">
        <v>10</v>
      </c>
      <c r="W20" s="17" t="s">
        <v>77</v>
      </c>
      <c r="Y20" s="18" t="b">
        <f t="shared" si="0"/>
        <v>1</v>
      </c>
      <c r="Z20" s="18">
        <f t="shared" si="1"/>
        <v>260</v>
      </c>
      <c r="AA20" s="18">
        <f t="shared" si="2"/>
        <v>80</v>
      </c>
      <c r="AB20" s="18" t="str">
        <f t="shared" si="3"/>
        <v>YES</v>
      </c>
      <c r="AC20" s="18" t="str">
        <f t="shared" si="3"/>
        <v>YES</v>
      </c>
      <c r="AD20" s="18" t="b">
        <f t="shared" si="4"/>
        <v>1</v>
      </c>
      <c r="AE20" s="18" t="b">
        <f t="shared" si="5"/>
        <v>1</v>
      </c>
      <c r="AF20" s="18">
        <f t="shared" si="6"/>
        <v>11</v>
      </c>
      <c r="AG20" s="18">
        <f t="shared" si="6"/>
        <v>11</v>
      </c>
      <c r="AH20" s="18"/>
      <c r="AI20" s="17" t="s">
        <v>137</v>
      </c>
      <c r="AJ20" s="17" t="s">
        <v>79</v>
      </c>
      <c r="AL20" s="18"/>
      <c r="AM20" s="18" t="s">
        <v>80</v>
      </c>
      <c r="AN20" s="18" t="s">
        <v>80</v>
      </c>
      <c r="AO20" s="18">
        <v>6</v>
      </c>
      <c r="AP20" s="18">
        <v>6</v>
      </c>
      <c r="AQ20" s="18">
        <v>10</v>
      </c>
      <c r="AR20" s="18">
        <v>10</v>
      </c>
      <c r="AS20" s="18">
        <v>10</v>
      </c>
      <c r="AT20" s="18">
        <v>10</v>
      </c>
      <c r="AU20" s="18">
        <v>10</v>
      </c>
      <c r="AV20" s="18">
        <v>10</v>
      </c>
      <c r="AW20" s="18">
        <v>10</v>
      </c>
      <c r="AX20" s="18">
        <v>10</v>
      </c>
      <c r="AY20" s="18">
        <v>10</v>
      </c>
      <c r="AZ20" s="18">
        <v>10</v>
      </c>
      <c r="BB20" s="17" t="s">
        <v>235</v>
      </c>
      <c r="BC20" s="17" t="s">
        <v>236</v>
      </c>
      <c r="BD20" s="17">
        <v>222.27</v>
      </c>
      <c r="BE20" s="17">
        <v>-1.03</v>
      </c>
      <c r="BF20" s="17">
        <v>7.657</v>
      </c>
      <c r="BG20" s="17">
        <v>-8.6869999999999994</v>
      </c>
      <c r="BH20" s="17">
        <v>1.6299999999999999E-2</v>
      </c>
      <c r="BJ20" s="17">
        <v>1000</v>
      </c>
      <c r="BK20" s="17">
        <v>1</v>
      </c>
      <c r="BL20" s="17">
        <v>5</v>
      </c>
      <c r="BN20" s="17" t="s">
        <v>81</v>
      </c>
      <c r="BO20" s="17" t="s">
        <v>82</v>
      </c>
      <c r="BP20" s="17" t="s">
        <v>81</v>
      </c>
      <c r="BQ20" s="17" t="s">
        <v>83</v>
      </c>
      <c r="BR20" s="17" t="s">
        <v>75</v>
      </c>
    </row>
    <row r="21" spans="1:70" s="17" customFormat="1" x14ac:dyDescent="0.35">
      <c r="A21" s="16" t="s">
        <v>241</v>
      </c>
      <c r="B21" s="16" t="s">
        <v>242</v>
      </c>
      <c r="C21" s="16">
        <v>368.079706864</v>
      </c>
      <c r="D21" s="16" t="s">
        <v>243</v>
      </c>
      <c r="E21" s="16" t="s">
        <v>244</v>
      </c>
      <c r="F21" s="16" t="s">
        <v>245</v>
      </c>
      <c r="G21" s="16" t="s">
        <v>246</v>
      </c>
      <c r="H21" s="16" t="s">
        <v>1583</v>
      </c>
      <c r="I21" s="16">
        <v>3098422</v>
      </c>
      <c r="J21" s="16">
        <v>2353690</v>
      </c>
      <c r="K21" s="16" t="s">
        <v>247</v>
      </c>
      <c r="L21" s="17" t="s">
        <v>246</v>
      </c>
      <c r="M21" s="17" t="s">
        <v>241</v>
      </c>
      <c r="N21" s="17" t="s">
        <v>73</v>
      </c>
      <c r="O21" s="17" t="s">
        <v>104</v>
      </c>
      <c r="P21" s="17">
        <v>6</v>
      </c>
      <c r="Q21" s="17" t="s">
        <v>75</v>
      </c>
      <c r="R21" s="17" t="s">
        <v>75</v>
      </c>
      <c r="S21" s="17">
        <v>10</v>
      </c>
      <c r="T21" s="17" t="s">
        <v>76</v>
      </c>
      <c r="U21" s="17">
        <v>10</v>
      </c>
      <c r="V21" s="17">
        <v>10</v>
      </c>
      <c r="W21" s="17" t="s">
        <v>77</v>
      </c>
      <c r="Y21" s="18" t="b">
        <f t="shared" si="0"/>
        <v>1</v>
      </c>
      <c r="Z21" s="18">
        <f t="shared" si="1"/>
        <v>260</v>
      </c>
      <c r="AA21" s="18">
        <f t="shared" si="2"/>
        <v>80</v>
      </c>
      <c r="AB21" s="18" t="str">
        <f t="shared" si="3"/>
        <v>YES</v>
      </c>
      <c r="AC21" s="18" t="str">
        <f t="shared" si="3"/>
        <v>YES</v>
      </c>
      <c r="AD21" s="18" t="b">
        <f t="shared" si="4"/>
        <v>1</v>
      </c>
      <c r="AE21" s="18" t="b">
        <f t="shared" si="5"/>
        <v>1</v>
      </c>
      <c r="AF21" s="18">
        <f t="shared" si="6"/>
        <v>11</v>
      </c>
      <c r="AG21" s="18">
        <f t="shared" si="6"/>
        <v>11</v>
      </c>
      <c r="AH21" s="18"/>
      <c r="AI21" s="17" t="s">
        <v>137</v>
      </c>
      <c r="AJ21" s="17" t="s">
        <v>138</v>
      </c>
      <c r="AL21" s="18" t="s">
        <v>80</v>
      </c>
      <c r="AM21" s="18" t="s">
        <v>80</v>
      </c>
      <c r="AN21" s="18" t="s">
        <v>80</v>
      </c>
      <c r="AO21" s="18">
        <v>10</v>
      </c>
      <c r="AP21" s="18">
        <v>10</v>
      </c>
      <c r="AQ21" s="18">
        <v>10</v>
      </c>
      <c r="AR21" s="18">
        <v>10</v>
      </c>
      <c r="AS21" s="18">
        <v>10</v>
      </c>
      <c r="AT21" s="18">
        <v>10</v>
      </c>
      <c r="AU21" s="18">
        <v>10</v>
      </c>
      <c r="AV21" s="18">
        <v>10</v>
      </c>
      <c r="AW21" s="18">
        <v>10</v>
      </c>
      <c r="AX21" s="18">
        <v>10</v>
      </c>
      <c r="AY21" s="18">
        <v>10</v>
      </c>
      <c r="AZ21" s="18">
        <v>10</v>
      </c>
      <c r="BB21" s="17" t="s">
        <v>242</v>
      </c>
      <c r="BC21" s="17" t="s">
        <v>243</v>
      </c>
      <c r="BD21" s="17">
        <v>368.32</v>
      </c>
      <c r="BE21" s="17">
        <v>2.09</v>
      </c>
      <c r="BF21" s="17">
        <v>11.563000000000001</v>
      </c>
      <c r="BG21" s="17">
        <v>-9.4730000000000008</v>
      </c>
      <c r="BH21" s="17">
        <v>0.35399999999999998</v>
      </c>
      <c r="BJ21" s="17">
        <v>100</v>
      </c>
      <c r="BK21" s="17">
        <v>1</v>
      </c>
      <c r="BL21" s="17">
        <v>5</v>
      </c>
      <c r="BN21" s="17" t="s">
        <v>81</v>
      </c>
      <c r="BO21" s="17" t="s">
        <v>82</v>
      </c>
      <c r="BP21" s="17" t="s">
        <v>81</v>
      </c>
      <c r="BQ21" s="17" t="s">
        <v>83</v>
      </c>
      <c r="BR21" s="17" t="s">
        <v>75</v>
      </c>
    </row>
    <row r="22" spans="1:70" s="17" customFormat="1" x14ac:dyDescent="0.35">
      <c r="A22" s="16" t="s">
        <v>248</v>
      </c>
      <c r="B22" s="16" t="s">
        <v>249</v>
      </c>
      <c r="C22" s="16">
        <v>398.110552226001</v>
      </c>
      <c r="D22" s="16" t="s">
        <v>250</v>
      </c>
      <c r="E22" s="16" t="s">
        <v>251</v>
      </c>
      <c r="F22" s="16" t="s">
        <v>252</v>
      </c>
      <c r="G22" s="16" t="s">
        <v>253</v>
      </c>
      <c r="H22" s="16" t="s">
        <v>1584</v>
      </c>
      <c r="I22" s="16" t="s">
        <v>113</v>
      </c>
      <c r="J22" s="16" t="s">
        <v>113</v>
      </c>
      <c r="K22" s="16" t="s">
        <v>113</v>
      </c>
      <c r="L22" s="17" t="s">
        <v>253</v>
      </c>
      <c r="M22" s="17" t="s">
        <v>248</v>
      </c>
      <c r="N22" s="17" t="s">
        <v>73</v>
      </c>
      <c r="O22" s="17" t="s">
        <v>146</v>
      </c>
      <c r="P22" s="17">
        <v>6</v>
      </c>
      <c r="Q22" s="17" t="s">
        <v>75</v>
      </c>
      <c r="R22" s="17" t="s">
        <v>75</v>
      </c>
      <c r="S22" s="17">
        <v>10</v>
      </c>
      <c r="T22" s="17" t="s">
        <v>76</v>
      </c>
      <c r="U22" s="17">
        <v>10</v>
      </c>
      <c r="V22" s="17">
        <v>10</v>
      </c>
      <c r="W22" s="17" t="s">
        <v>77</v>
      </c>
      <c r="Y22" s="18" t="b">
        <f t="shared" si="0"/>
        <v>1</v>
      </c>
      <c r="Z22" s="18">
        <f t="shared" si="1"/>
        <v>260</v>
      </c>
      <c r="AA22" s="18">
        <f t="shared" si="2"/>
        <v>80</v>
      </c>
      <c r="AB22" s="18" t="str">
        <f t="shared" si="3"/>
        <v>YES</v>
      </c>
      <c r="AC22" s="18" t="str">
        <f t="shared" si="3"/>
        <v>YES</v>
      </c>
      <c r="AD22" s="18" t="b">
        <f t="shared" si="4"/>
        <v>1</v>
      </c>
      <c r="AE22" s="18" t="b">
        <f t="shared" si="5"/>
        <v>1</v>
      </c>
      <c r="AF22" s="18">
        <f t="shared" si="6"/>
        <v>11</v>
      </c>
      <c r="AG22" s="18">
        <f t="shared" si="6"/>
        <v>11</v>
      </c>
      <c r="AH22" s="18"/>
      <c r="AI22" s="17" t="s">
        <v>137</v>
      </c>
      <c r="AJ22" s="17" t="s">
        <v>79</v>
      </c>
      <c r="AL22" s="18" t="s">
        <v>80</v>
      </c>
      <c r="AM22" s="18" t="s">
        <v>80</v>
      </c>
      <c r="AN22" s="18" t="s">
        <v>80</v>
      </c>
      <c r="AO22" s="18">
        <v>10</v>
      </c>
      <c r="AP22" s="18">
        <v>10</v>
      </c>
      <c r="AQ22" s="18">
        <v>10</v>
      </c>
      <c r="AR22" s="18">
        <v>10</v>
      </c>
      <c r="AS22" s="18">
        <v>10</v>
      </c>
      <c r="AT22" s="18">
        <v>10</v>
      </c>
      <c r="AU22" s="18">
        <v>10</v>
      </c>
      <c r="AV22" s="18">
        <v>10</v>
      </c>
      <c r="AW22" s="18">
        <v>6</v>
      </c>
      <c r="AX22" s="18">
        <v>10</v>
      </c>
      <c r="AY22" s="18">
        <v>6</v>
      </c>
      <c r="AZ22" s="18">
        <v>10</v>
      </c>
      <c r="BB22" s="17" t="s">
        <v>249</v>
      </c>
      <c r="BC22" s="17" t="s">
        <v>250</v>
      </c>
      <c r="BD22" s="17">
        <v>398.44</v>
      </c>
      <c r="BE22" s="17">
        <v>8.3800000000000008</v>
      </c>
      <c r="BF22" s="17">
        <v>11.592000000000001</v>
      </c>
      <c r="BG22" s="17">
        <v>-3.2119999999999997</v>
      </c>
      <c r="BH22" s="17">
        <v>77.599999999999994</v>
      </c>
      <c r="BJ22" s="17">
        <v>1000</v>
      </c>
      <c r="BK22" s="17">
        <v>1</v>
      </c>
      <c r="BL22" s="17">
        <v>5</v>
      </c>
      <c r="BN22" s="17" t="s">
        <v>81</v>
      </c>
      <c r="BO22" s="17" t="s">
        <v>126</v>
      </c>
      <c r="BP22" s="17" t="s">
        <v>127</v>
      </c>
      <c r="BQ22" s="17" t="s">
        <v>128</v>
      </c>
      <c r="BR22" s="17" t="s">
        <v>75</v>
      </c>
    </row>
    <row r="23" spans="1:70" s="17" customFormat="1" x14ac:dyDescent="0.35">
      <c r="A23" s="16" t="s">
        <v>254</v>
      </c>
      <c r="B23" s="16" t="s">
        <v>255</v>
      </c>
      <c r="C23" s="16">
        <v>180.115029752</v>
      </c>
      <c r="D23" s="16" t="s">
        <v>256</v>
      </c>
      <c r="E23" s="16" t="s">
        <v>257</v>
      </c>
      <c r="F23" s="16" t="s">
        <v>258</v>
      </c>
      <c r="G23" s="16" t="s">
        <v>259</v>
      </c>
      <c r="H23" s="16" t="s">
        <v>1585</v>
      </c>
      <c r="I23" s="16">
        <v>8456</v>
      </c>
      <c r="J23" s="16">
        <v>8145</v>
      </c>
      <c r="K23" s="16" t="s">
        <v>260</v>
      </c>
      <c r="L23" s="17" t="s">
        <v>259</v>
      </c>
      <c r="M23" s="17" t="s">
        <v>254</v>
      </c>
      <c r="N23" s="17" t="s">
        <v>73</v>
      </c>
      <c r="O23" s="17" t="s">
        <v>261</v>
      </c>
      <c r="P23" s="17">
        <v>6</v>
      </c>
      <c r="Q23" s="17" t="s">
        <v>75</v>
      </c>
      <c r="R23" s="17" t="s">
        <v>75</v>
      </c>
      <c r="S23" s="17">
        <v>10</v>
      </c>
      <c r="T23" s="17" t="s">
        <v>76</v>
      </c>
      <c r="U23" s="17">
        <v>10</v>
      </c>
      <c r="V23" s="17">
        <v>10</v>
      </c>
      <c r="W23" s="17" t="s">
        <v>77</v>
      </c>
      <c r="Y23" s="18" t="b">
        <f t="shared" si="0"/>
        <v>1</v>
      </c>
      <c r="Z23" s="18">
        <f t="shared" si="1"/>
        <v>260</v>
      </c>
      <c r="AA23" s="18">
        <f t="shared" si="2"/>
        <v>80</v>
      </c>
      <c r="AB23" s="18" t="str">
        <f t="shared" si="3"/>
        <v>YES</v>
      </c>
      <c r="AC23" s="18" t="str">
        <f t="shared" si="3"/>
        <v>YES</v>
      </c>
      <c r="AD23" s="18" t="b">
        <f t="shared" si="4"/>
        <v>1</v>
      </c>
      <c r="AE23" s="18" t="b">
        <f t="shared" si="5"/>
        <v>1</v>
      </c>
      <c r="AF23" s="18">
        <f t="shared" si="6"/>
        <v>11</v>
      </c>
      <c r="AG23" s="18">
        <f t="shared" si="6"/>
        <v>11</v>
      </c>
      <c r="AH23" s="18"/>
      <c r="AI23" s="17" t="s">
        <v>105</v>
      </c>
      <c r="AJ23" s="17" t="s">
        <v>106</v>
      </c>
      <c r="AL23" s="18"/>
      <c r="AM23" s="18" t="s">
        <v>80</v>
      </c>
      <c r="AN23" s="18"/>
      <c r="AO23" s="18">
        <v>6</v>
      </c>
      <c r="AP23" s="18">
        <v>6</v>
      </c>
      <c r="AQ23" s="18">
        <v>6</v>
      </c>
      <c r="AR23" s="18">
        <v>6</v>
      </c>
      <c r="AS23" s="18">
        <v>6</v>
      </c>
      <c r="AT23" s="18">
        <v>6</v>
      </c>
      <c r="AU23" s="18">
        <v>6</v>
      </c>
      <c r="AV23" s="18">
        <v>6</v>
      </c>
      <c r="AW23" s="18">
        <v>10</v>
      </c>
      <c r="AX23" s="18">
        <v>6</v>
      </c>
      <c r="AY23" s="18">
        <v>10</v>
      </c>
      <c r="AZ23" s="18">
        <v>6</v>
      </c>
      <c r="BB23" s="17" t="s">
        <v>255</v>
      </c>
      <c r="BC23" s="17" t="s">
        <v>256</v>
      </c>
      <c r="BD23" s="17">
        <v>180.23</v>
      </c>
      <c r="BE23" s="17">
        <v>3.5</v>
      </c>
      <c r="BF23" s="17">
        <v>8.9559999999999995</v>
      </c>
      <c r="BG23" s="17">
        <v>-5.4559999999999995</v>
      </c>
      <c r="BH23" s="17">
        <v>0.38800000000000001</v>
      </c>
      <c r="BJ23" s="17">
        <v>1000</v>
      </c>
      <c r="BK23" s="17">
        <v>1</v>
      </c>
      <c r="BL23" s="17">
        <v>5</v>
      </c>
      <c r="BN23" s="17" t="s">
        <v>81</v>
      </c>
      <c r="BO23" s="17" t="s">
        <v>115</v>
      </c>
      <c r="BP23" s="17" t="s">
        <v>81</v>
      </c>
      <c r="BQ23" s="17" t="s">
        <v>83</v>
      </c>
      <c r="BR23" s="17" t="s">
        <v>75</v>
      </c>
    </row>
    <row r="24" spans="1:70" s="17" customFormat="1" x14ac:dyDescent="0.35">
      <c r="A24" s="16" t="s">
        <v>262</v>
      </c>
      <c r="B24" s="16" t="s">
        <v>263</v>
      </c>
      <c r="C24" s="16">
        <v>410.16469597400101</v>
      </c>
      <c r="D24" s="16" t="s">
        <v>264</v>
      </c>
      <c r="E24" s="16" t="s">
        <v>265</v>
      </c>
      <c r="F24" s="16" t="s">
        <v>266</v>
      </c>
      <c r="G24" s="16" t="s">
        <v>267</v>
      </c>
      <c r="H24" s="16" t="s">
        <v>1586</v>
      </c>
      <c r="I24" s="16">
        <v>23424230</v>
      </c>
      <c r="J24" s="16">
        <v>10468937</v>
      </c>
      <c r="K24" s="16" t="s">
        <v>113</v>
      </c>
      <c r="L24" s="17" t="s">
        <v>267</v>
      </c>
      <c r="M24" s="17" t="s">
        <v>262</v>
      </c>
      <c r="N24" s="17" t="s">
        <v>73</v>
      </c>
      <c r="O24" s="17" t="s">
        <v>268</v>
      </c>
      <c r="P24" s="17">
        <v>6</v>
      </c>
      <c r="Q24" s="17" t="s">
        <v>75</v>
      </c>
      <c r="R24" s="17" t="s">
        <v>75</v>
      </c>
      <c r="S24" s="17">
        <v>10</v>
      </c>
      <c r="T24" s="17" t="s">
        <v>76</v>
      </c>
      <c r="U24" s="17">
        <v>10</v>
      </c>
      <c r="V24" s="17">
        <v>10</v>
      </c>
      <c r="W24" s="17" t="s">
        <v>77</v>
      </c>
      <c r="Y24" s="18" t="b">
        <f t="shared" si="0"/>
        <v>1</v>
      </c>
      <c r="Z24" s="18">
        <f t="shared" si="1"/>
        <v>260</v>
      </c>
      <c r="AA24" s="18">
        <f t="shared" si="2"/>
        <v>80</v>
      </c>
      <c r="AB24" s="18" t="str">
        <f t="shared" si="3"/>
        <v>YES</v>
      </c>
      <c r="AC24" s="18" t="str">
        <f t="shared" si="3"/>
        <v>YES</v>
      </c>
      <c r="AD24" s="18" t="b">
        <f t="shared" si="4"/>
        <v>1</v>
      </c>
      <c r="AE24" s="18" t="b">
        <f t="shared" si="5"/>
        <v>1</v>
      </c>
      <c r="AF24" s="18">
        <f t="shared" si="6"/>
        <v>11</v>
      </c>
      <c r="AG24" s="18">
        <f t="shared" si="6"/>
        <v>11</v>
      </c>
      <c r="AH24" s="18"/>
      <c r="AI24" s="17" t="s">
        <v>78</v>
      </c>
      <c r="AJ24" s="17" t="s">
        <v>79</v>
      </c>
      <c r="AL24" s="18" t="s">
        <v>80</v>
      </c>
      <c r="AM24" s="18" t="s">
        <v>80</v>
      </c>
      <c r="AN24" s="18" t="s">
        <v>80</v>
      </c>
      <c r="AO24" s="18">
        <v>10</v>
      </c>
      <c r="AP24" s="18">
        <v>10</v>
      </c>
      <c r="AQ24" s="18">
        <v>10</v>
      </c>
      <c r="AR24" s="18">
        <v>10</v>
      </c>
      <c r="AS24" s="18">
        <v>10</v>
      </c>
      <c r="AT24" s="18">
        <v>10</v>
      </c>
      <c r="AU24" s="18">
        <v>10</v>
      </c>
      <c r="AV24" s="18">
        <v>10</v>
      </c>
      <c r="AW24" s="18">
        <v>10</v>
      </c>
      <c r="AX24" s="18">
        <v>10</v>
      </c>
      <c r="AY24" s="18">
        <v>10</v>
      </c>
      <c r="AZ24" s="18">
        <v>10</v>
      </c>
      <c r="BB24" s="17" t="s">
        <v>263</v>
      </c>
      <c r="BC24" s="17" t="s">
        <v>264</v>
      </c>
      <c r="BD24" s="17">
        <v>410.42</v>
      </c>
      <c r="BE24" s="17">
        <v>7.98</v>
      </c>
      <c r="BF24" s="17">
        <v>12</v>
      </c>
      <c r="BG24" s="17">
        <v>-4.0199999999999996</v>
      </c>
      <c r="BH24" s="17">
        <v>8.33</v>
      </c>
      <c r="BJ24" s="17">
        <v>1000</v>
      </c>
      <c r="BK24" s="17">
        <v>1</v>
      </c>
      <c r="BL24" s="17">
        <v>5</v>
      </c>
      <c r="BN24" s="17" t="s">
        <v>81</v>
      </c>
      <c r="BO24" s="17" t="s">
        <v>126</v>
      </c>
      <c r="BP24" s="17" t="s">
        <v>127</v>
      </c>
      <c r="BQ24" s="17" t="s">
        <v>128</v>
      </c>
      <c r="BR24" s="17" t="s">
        <v>75</v>
      </c>
    </row>
    <row r="25" spans="1:70" s="17" customFormat="1" x14ac:dyDescent="0.35">
      <c r="A25" s="16" t="s">
        <v>269</v>
      </c>
      <c r="B25" s="16" t="s">
        <v>270</v>
      </c>
      <c r="C25" s="16">
        <v>163.919862376</v>
      </c>
      <c r="D25" s="16" t="s">
        <v>271</v>
      </c>
      <c r="E25" s="16" t="s">
        <v>272</v>
      </c>
      <c r="F25" s="16" t="s">
        <v>273</v>
      </c>
      <c r="G25" s="16" t="s">
        <v>274</v>
      </c>
      <c r="H25" s="16" t="s">
        <v>1587</v>
      </c>
      <c r="I25" s="16">
        <v>2707</v>
      </c>
      <c r="J25" s="16">
        <v>2606</v>
      </c>
      <c r="K25" s="16" t="s">
        <v>275</v>
      </c>
      <c r="L25" s="17" t="s">
        <v>274</v>
      </c>
      <c r="M25" s="17" t="s">
        <v>269</v>
      </c>
      <c r="N25" s="17" t="s">
        <v>73</v>
      </c>
      <c r="O25" s="17" t="s">
        <v>123</v>
      </c>
      <c r="P25" s="17">
        <v>6</v>
      </c>
      <c r="Q25" s="17" t="s">
        <v>75</v>
      </c>
      <c r="R25" s="17" t="s">
        <v>75</v>
      </c>
      <c r="S25" s="17">
        <v>10</v>
      </c>
      <c r="T25" s="17" t="s">
        <v>76</v>
      </c>
      <c r="U25" s="17">
        <v>10</v>
      </c>
      <c r="V25" s="17">
        <v>10</v>
      </c>
      <c r="W25" s="17" t="s">
        <v>77</v>
      </c>
      <c r="Y25" s="18" t="b">
        <f t="shared" si="0"/>
        <v>1</v>
      </c>
      <c r="Z25" s="18">
        <f t="shared" si="1"/>
        <v>260</v>
      </c>
      <c r="AA25" s="18">
        <f t="shared" si="2"/>
        <v>80</v>
      </c>
      <c r="AB25" s="18" t="str">
        <f t="shared" si="3"/>
        <v>YES</v>
      </c>
      <c r="AC25" s="18" t="str">
        <f t="shared" si="3"/>
        <v>YES</v>
      </c>
      <c r="AD25" s="18" t="b">
        <f t="shared" si="4"/>
        <v>1</v>
      </c>
      <c r="AE25" s="18" t="b">
        <f t="shared" si="5"/>
        <v>1</v>
      </c>
      <c r="AF25" s="18">
        <f t="shared" si="6"/>
        <v>11</v>
      </c>
      <c r="AG25" s="18">
        <f t="shared" si="6"/>
        <v>11</v>
      </c>
      <c r="AH25" s="18"/>
      <c r="AI25" s="17" t="s">
        <v>105</v>
      </c>
      <c r="AJ25" s="17" t="s">
        <v>106</v>
      </c>
      <c r="AL25" s="18"/>
      <c r="AM25" s="18" t="s">
        <v>80</v>
      </c>
      <c r="AN25" s="18"/>
      <c r="AO25" s="18">
        <v>6</v>
      </c>
      <c r="AP25" s="18">
        <v>6</v>
      </c>
      <c r="AQ25" s="18">
        <v>6</v>
      </c>
      <c r="AR25" s="18">
        <v>6</v>
      </c>
      <c r="AS25" s="18">
        <v>6</v>
      </c>
      <c r="AT25" s="18">
        <v>6</v>
      </c>
      <c r="AU25" s="18">
        <v>6</v>
      </c>
      <c r="AV25" s="18">
        <v>6</v>
      </c>
      <c r="AW25" s="18">
        <v>10</v>
      </c>
      <c r="AX25" s="18">
        <v>6</v>
      </c>
      <c r="AY25" s="18">
        <v>10</v>
      </c>
      <c r="AZ25" s="18">
        <v>6</v>
      </c>
      <c r="BB25" s="17" t="s">
        <v>270</v>
      </c>
      <c r="BC25" s="17" t="s">
        <v>271</v>
      </c>
      <c r="BD25" s="17">
        <v>165.4</v>
      </c>
      <c r="BE25" s="17">
        <v>0.99</v>
      </c>
      <c r="BF25" s="17">
        <v>7.6219999999999999</v>
      </c>
      <c r="BG25" s="17">
        <v>-6.6319999999999997</v>
      </c>
      <c r="BH25" s="17">
        <v>6.4899999999999999E-2</v>
      </c>
      <c r="BJ25" s="17">
        <v>10</v>
      </c>
      <c r="BK25" s="17">
        <v>1</v>
      </c>
      <c r="BL25" s="17">
        <v>5</v>
      </c>
      <c r="BN25" s="17" t="s">
        <v>81</v>
      </c>
      <c r="BO25" s="17" t="s">
        <v>82</v>
      </c>
      <c r="BP25" s="17" t="s">
        <v>81</v>
      </c>
      <c r="BQ25" s="17" t="s">
        <v>83</v>
      </c>
      <c r="BR25" s="17" t="s">
        <v>75</v>
      </c>
    </row>
    <row r="26" spans="1:70" s="17" customFormat="1" x14ac:dyDescent="0.35">
      <c r="A26" s="16" t="s">
        <v>276</v>
      </c>
      <c r="B26" s="16" t="s">
        <v>277</v>
      </c>
      <c r="C26" s="16">
        <v>232.01701829999999</v>
      </c>
      <c r="D26" s="16" t="s">
        <v>278</v>
      </c>
      <c r="E26" s="16" t="s">
        <v>279</v>
      </c>
      <c r="F26" s="16" t="s">
        <v>280</v>
      </c>
      <c r="G26" s="16" t="s">
        <v>281</v>
      </c>
      <c r="H26" s="16" t="s">
        <v>1588</v>
      </c>
      <c r="I26" s="16">
        <v>3120</v>
      </c>
      <c r="J26" s="16">
        <v>3008</v>
      </c>
      <c r="K26" s="16" t="s">
        <v>282</v>
      </c>
      <c r="L26" s="17" t="s">
        <v>281</v>
      </c>
      <c r="M26" s="17" t="s">
        <v>276</v>
      </c>
      <c r="N26" s="17" t="s">
        <v>73</v>
      </c>
      <c r="O26" s="17" t="s">
        <v>283</v>
      </c>
      <c r="P26" s="17">
        <v>6</v>
      </c>
      <c r="Q26" s="17" t="s">
        <v>75</v>
      </c>
      <c r="R26" s="17" t="s">
        <v>75</v>
      </c>
      <c r="S26" s="17">
        <v>10</v>
      </c>
      <c r="T26" s="17" t="s">
        <v>76</v>
      </c>
      <c r="U26" s="17">
        <v>10</v>
      </c>
      <c r="V26" s="17">
        <v>10</v>
      </c>
      <c r="W26" s="17" t="s">
        <v>77</v>
      </c>
      <c r="Y26" s="18" t="b">
        <f t="shared" si="0"/>
        <v>1</v>
      </c>
      <c r="Z26" s="18">
        <f t="shared" si="1"/>
        <v>260</v>
      </c>
      <c r="AA26" s="18">
        <f t="shared" si="2"/>
        <v>80</v>
      </c>
      <c r="AB26" s="18" t="str">
        <f t="shared" si="3"/>
        <v>YES</v>
      </c>
      <c r="AC26" s="18" t="str">
        <f t="shared" si="3"/>
        <v>YES</v>
      </c>
      <c r="AD26" s="18" t="b">
        <f t="shared" si="4"/>
        <v>1</v>
      </c>
      <c r="AE26" s="18" t="b">
        <f t="shared" si="5"/>
        <v>1</v>
      </c>
      <c r="AF26" s="18">
        <f t="shared" si="6"/>
        <v>11</v>
      </c>
      <c r="AG26" s="18">
        <f t="shared" si="6"/>
        <v>11</v>
      </c>
      <c r="AH26" s="18"/>
      <c r="AI26" s="17" t="s">
        <v>78</v>
      </c>
      <c r="AJ26" s="17" t="s">
        <v>125</v>
      </c>
      <c r="AL26" s="18" t="s">
        <v>80</v>
      </c>
      <c r="AM26" s="18" t="s">
        <v>80</v>
      </c>
      <c r="AN26" s="18" t="s">
        <v>80</v>
      </c>
      <c r="AO26" s="18">
        <v>10</v>
      </c>
      <c r="AP26" s="18">
        <v>10</v>
      </c>
      <c r="AQ26" s="18">
        <v>10</v>
      </c>
      <c r="AR26" s="18">
        <v>10</v>
      </c>
      <c r="AS26" s="18">
        <v>10</v>
      </c>
      <c r="AT26" s="18">
        <v>10</v>
      </c>
      <c r="AU26" s="18">
        <v>10</v>
      </c>
      <c r="AV26" s="18">
        <v>10</v>
      </c>
      <c r="AW26" s="18">
        <v>10</v>
      </c>
      <c r="AX26" s="18">
        <v>10</v>
      </c>
      <c r="AY26" s="18">
        <v>10</v>
      </c>
      <c r="AZ26" s="18">
        <v>10</v>
      </c>
      <c r="BB26" s="17" t="s">
        <v>277</v>
      </c>
      <c r="BC26" s="17" t="s">
        <v>278</v>
      </c>
      <c r="BD26" s="17">
        <v>233.09</v>
      </c>
      <c r="BE26" s="17">
        <v>2.68</v>
      </c>
      <c r="BF26" s="17">
        <v>10.366</v>
      </c>
      <c r="BG26" s="17">
        <v>-7.6859999999999999</v>
      </c>
      <c r="BH26" s="17">
        <v>0.113</v>
      </c>
      <c r="BJ26" s="17">
        <v>1000</v>
      </c>
      <c r="BK26" s="17">
        <v>1</v>
      </c>
      <c r="BL26" s="17">
        <v>5</v>
      </c>
      <c r="BN26" s="17" t="s">
        <v>81</v>
      </c>
      <c r="BO26" s="17" t="s">
        <v>82</v>
      </c>
      <c r="BP26" s="17" t="s">
        <v>81</v>
      </c>
      <c r="BQ26" s="17" t="s">
        <v>83</v>
      </c>
      <c r="BR26" s="17" t="s">
        <v>75</v>
      </c>
    </row>
    <row r="27" spans="1:70" s="17" customFormat="1" x14ac:dyDescent="0.35">
      <c r="A27" s="16" t="s">
        <v>284</v>
      </c>
      <c r="B27" s="16" t="s">
        <v>285</v>
      </c>
      <c r="C27" s="16">
        <v>369.24162723200101</v>
      </c>
      <c r="D27" s="16" t="s">
        <v>286</v>
      </c>
      <c r="E27" s="16" t="s">
        <v>287</v>
      </c>
      <c r="F27" s="16" t="s">
        <v>288</v>
      </c>
      <c r="G27" s="16" t="s">
        <v>289</v>
      </c>
      <c r="H27" s="16" t="s">
        <v>1589</v>
      </c>
      <c r="I27" s="16">
        <v>118170</v>
      </c>
      <c r="J27" s="16">
        <v>21229908</v>
      </c>
      <c r="K27" s="16" t="s">
        <v>113</v>
      </c>
      <c r="L27" s="17" t="s">
        <v>289</v>
      </c>
      <c r="M27" s="17" t="s">
        <v>284</v>
      </c>
      <c r="N27" s="17" t="s">
        <v>73</v>
      </c>
      <c r="O27" s="17" t="s">
        <v>123</v>
      </c>
      <c r="P27" s="17">
        <v>6</v>
      </c>
      <c r="Q27" s="17" t="s">
        <v>75</v>
      </c>
      <c r="R27" s="17" t="s">
        <v>75</v>
      </c>
      <c r="S27" s="17">
        <v>10</v>
      </c>
      <c r="T27" s="17" t="s">
        <v>76</v>
      </c>
      <c r="U27" s="17">
        <v>10</v>
      </c>
      <c r="V27" s="17">
        <v>10</v>
      </c>
      <c r="W27" s="17" t="s">
        <v>77</v>
      </c>
      <c r="Y27" s="18" t="b">
        <f t="shared" si="0"/>
        <v>1</v>
      </c>
      <c r="Z27" s="18">
        <f t="shared" si="1"/>
        <v>260</v>
      </c>
      <c r="AA27" s="18">
        <f t="shared" si="2"/>
        <v>80</v>
      </c>
      <c r="AB27" s="18" t="str">
        <f t="shared" si="3"/>
        <v>YES</v>
      </c>
      <c r="AC27" s="18" t="str">
        <f t="shared" si="3"/>
        <v>YES</v>
      </c>
      <c r="AD27" s="18" t="b">
        <f t="shared" si="4"/>
        <v>1</v>
      </c>
      <c r="AE27" s="18" t="b">
        <f t="shared" si="5"/>
        <v>1</v>
      </c>
      <c r="AF27" s="18">
        <f t="shared" si="6"/>
        <v>11</v>
      </c>
      <c r="AG27" s="18">
        <f t="shared" si="6"/>
        <v>11</v>
      </c>
      <c r="AH27" s="18"/>
      <c r="AI27" s="17" t="s">
        <v>137</v>
      </c>
      <c r="AJ27" s="17" t="s">
        <v>138</v>
      </c>
      <c r="AL27" s="18" t="s">
        <v>80</v>
      </c>
      <c r="AM27" s="18" t="s">
        <v>80</v>
      </c>
      <c r="AN27" s="18" t="s">
        <v>80</v>
      </c>
      <c r="AO27" s="18">
        <v>10</v>
      </c>
      <c r="AP27" s="18">
        <v>10</v>
      </c>
      <c r="AQ27" s="18">
        <v>10</v>
      </c>
      <c r="AR27" s="18">
        <v>10</v>
      </c>
      <c r="AS27" s="18">
        <v>10</v>
      </c>
      <c r="AT27" s="18">
        <v>10</v>
      </c>
      <c r="AU27" s="18">
        <v>10</v>
      </c>
      <c r="AV27" s="18">
        <v>10</v>
      </c>
      <c r="AW27" s="18">
        <v>10</v>
      </c>
      <c r="AX27" s="18">
        <v>10</v>
      </c>
      <c r="AY27" s="18">
        <v>10</v>
      </c>
      <c r="AZ27" s="18">
        <v>6</v>
      </c>
      <c r="BB27" s="17" t="s">
        <v>285</v>
      </c>
      <c r="BC27" s="17" t="s">
        <v>286</v>
      </c>
      <c r="BD27" s="17">
        <v>369.48</v>
      </c>
      <c r="BE27" s="17">
        <v>6.06</v>
      </c>
      <c r="BF27" s="17">
        <v>12</v>
      </c>
      <c r="BG27" s="17">
        <v>-5.94</v>
      </c>
      <c r="BH27" s="17">
        <v>1.52</v>
      </c>
      <c r="BJ27" s="17">
        <v>1000</v>
      </c>
      <c r="BK27" s="17">
        <v>1</v>
      </c>
      <c r="BL27" s="17">
        <v>5</v>
      </c>
      <c r="BN27" s="17" t="s">
        <v>81</v>
      </c>
      <c r="BO27" s="17" t="s">
        <v>82</v>
      </c>
      <c r="BP27" s="17" t="s">
        <v>81</v>
      </c>
      <c r="BQ27" s="17" t="s">
        <v>83</v>
      </c>
      <c r="BR27" s="17" t="s">
        <v>75</v>
      </c>
    </row>
    <row r="28" spans="1:70" s="17" customFormat="1" x14ac:dyDescent="0.35">
      <c r="A28" s="16" t="s">
        <v>290</v>
      </c>
      <c r="B28" s="16" t="s">
        <v>291</v>
      </c>
      <c r="C28" s="16">
        <v>271.06113560799997</v>
      </c>
      <c r="D28" s="16" t="s">
        <v>292</v>
      </c>
      <c r="E28" s="16" t="s">
        <v>293</v>
      </c>
      <c r="F28" s="16" t="s">
        <v>294</v>
      </c>
      <c r="G28" s="16" t="s">
        <v>295</v>
      </c>
      <c r="H28" s="16" t="s">
        <v>1590</v>
      </c>
      <c r="I28" s="16">
        <v>78170</v>
      </c>
      <c r="J28" s="16">
        <v>70546</v>
      </c>
      <c r="K28" s="16" t="s">
        <v>296</v>
      </c>
      <c r="L28" s="17" t="s">
        <v>295</v>
      </c>
      <c r="M28" s="17" t="s">
        <v>290</v>
      </c>
      <c r="N28" s="17" t="s">
        <v>200</v>
      </c>
      <c r="O28" s="17" t="s">
        <v>123</v>
      </c>
      <c r="P28" s="17">
        <v>6</v>
      </c>
      <c r="Q28" s="17" t="s">
        <v>75</v>
      </c>
      <c r="R28" s="17" t="s">
        <v>75</v>
      </c>
      <c r="S28" s="17">
        <v>10</v>
      </c>
      <c r="T28" s="17" t="s">
        <v>76</v>
      </c>
      <c r="U28" s="17">
        <v>10</v>
      </c>
      <c r="V28" s="17">
        <v>10</v>
      </c>
      <c r="W28" s="17" t="s">
        <v>124</v>
      </c>
      <c r="Y28" s="18" t="b">
        <f t="shared" si="0"/>
        <v>1</v>
      </c>
      <c r="Z28" s="18">
        <f t="shared" si="1"/>
        <v>260</v>
      </c>
      <c r="AA28" s="18">
        <f t="shared" si="2"/>
        <v>80</v>
      </c>
      <c r="AB28" s="18" t="str">
        <f t="shared" si="3"/>
        <v>YES</v>
      </c>
      <c r="AC28" s="18" t="str">
        <f t="shared" si="3"/>
        <v>YES</v>
      </c>
      <c r="AD28" s="18" t="b">
        <f t="shared" si="4"/>
        <v>1</v>
      </c>
      <c r="AE28" s="18" t="b">
        <f t="shared" si="5"/>
        <v>1</v>
      </c>
      <c r="AF28" s="18">
        <f t="shared" si="6"/>
        <v>11</v>
      </c>
      <c r="AG28" s="18">
        <f t="shared" si="6"/>
        <v>11</v>
      </c>
      <c r="AH28" s="18"/>
      <c r="AI28" s="17" t="s">
        <v>202</v>
      </c>
      <c r="AJ28" s="17" t="s">
        <v>138</v>
      </c>
      <c r="AL28" s="18" t="s">
        <v>80</v>
      </c>
      <c r="AM28" s="18" t="s">
        <v>80</v>
      </c>
      <c r="AN28" s="18" t="s">
        <v>80</v>
      </c>
      <c r="AO28" s="18">
        <v>10</v>
      </c>
      <c r="AP28" s="18">
        <v>10</v>
      </c>
      <c r="AQ28" s="18">
        <v>10</v>
      </c>
      <c r="AR28" s="18">
        <v>10</v>
      </c>
      <c r="AS28" s="18">
        <v>10</v>
      </c>
      <c r="AT28" s="18">
        <v>10</v>
      </c>
      <c r="AU28" s="18">
        <v>10</v>
      </c>
      <c r="AV28" s="18">
        <v>10</v>
      </c>
      <c r="AW28" s="18">
        <v>10</v>
      </c>
      <c r="AX28" s="18">
        <v>10</v>
      </c>
      <c r="AY28" s="18">
        <v>10</v>
      </c>
      <c r="AZ28" s="18">
        <v>10</v>
      </c>
      <c r="BB28" s="17" t="s">
        <v>291</v>
      </c>
      <c r="BC28" s="17" t="s">
        <v>292</v>
      </c>
      <c r="BD28" s="17">
        <v>271.69</v>
      </c>
      <c r="BE28" s="17">
        <v>1.25</v>
      </c>
      <c r="BF28" s="17">
        <v>12</v>
      </c>
      <c r="BG28" s="17">
        <v>-10.75</v>
      </c>
      <c r="BH28" s="17">
        <v>0.183</v>
      </c>
      <c r="BJ28" s="17">
        <v>10</v>
      </c>
      <c r="BK28" s="17">
        <v>1</v>
      </c>
      <c r="BL28" s="17">
        <v>5</v>
      </c>
      <c r="BN28" s="17" t="s">
        <v>81</v>
      </c>
      <c r="BO28" s="17" t="s">
        <v>82</v>
      </c>
      <c r="BP28" s="17" t="s">
        <v>81</v>
      </c>
      <c r="BQ28" s="17" t="s">
        <v>83</v>
      </c>
      <c r="BR28" s="17" t="s">
        <v>75</v>
      </c>
    </row>
    <row r="29" spans="1:70" s="17" customFormat="1" x14ac:dyDescent="0.35">
      <c r="A29" s="16" t="s">
        <v>297</v>
      </c>
      <c r="B29" s="16" t="s">
        <v>298</v>
      </c>
      <c r="C29" s="16">
        <v>375.23106254800098</v>
      </c>
      <c r="D29" s="16" t="s">
        <v>299</v>
      </c>
      <c r="E29" s="16" t="s">
        <v>300</v>
      </c>
      <c r="F29" s="16" t="s">
        <v>301</v>
      </c>
      <c r="G29" s="16" t="s">
        <v>302</v>
      </c>
      <c r="H29" s="16" t="s">
        <v>1591</v>
      </c>
      <c r="I29" s="16">
        <v>68414</v>
      </c>
      <c r="J29" s="16">
        <v>61697</v>
      </c>
      <c r="K29" s="16" t="s">
        <v>303</v>
      </c>
      <c r="L29" s="17" t="s">
        <v>302</v>
      </c>
      <c r="M29" s="17" t="s">
        <v>297</v>
      </c>
      <c r="N29" s="17" t="s">
        <v>73</v>
      </c>
      <c r="O29" s="17" t="s">
        <v>192</v>
      </c>
      <c r="P29" s="17">
        <v>6</v>
      </c>
      <c r="Q29" s="17" t="s">
        <v>75</v>
      </c>
      <c r="R29" s="17" t="s">
        <v>75</v>
      </c>
      <c r="S29" s="17">
        <v>10</v>
      </c>
      <c r="T29" s="17" t="s">
        <v>76</v>
      </c>
      <c r="U29" s="17">
        <v>10</v>
      </c>
      <c r="V29" s="17">
        <v>10</v>
      </c>
      <c r="W29" s="17" t="s">
        <v>77</v>
      </c>
      <c r="Y29" s="18" t="b">
        <f t="shared" si="0"/>
        <v>1</v>
      </c>
      <c r="Z29" s="18">
        <f t="shared" si="1"/>
        <v>260</v>
      </c>
      <c r="AA29" s="18">
        <f t="shared" si="2"/>
        <v>80</v>
      </c>
      <c r="AB29" s="18" t="str">
        <f t="shared" si="3"/>
        <v>YES</v>
      </c>
      <c r="AC29" s="18" t="str">
        <f t="shared" si="3"/>
        <v>YES</v>
      </c>
      <c r="AD29" s="18" t="b">
        <f t="shared" si="4"/>
        <v>1</v>
      </c>
      <c r="AE29" s="18" t="b">
        <f t="shared" si="5"/>
        <v>1</v>
      </c>
      <c r="AF29" s="18">
        <f t="shared" si="6"/>
        <v>11</v>
      </c>
      <c r="AG29" s="18">
        <f t="shared" si="6"/>
        <v>11</v>
      </c>
      <c r="AH29" s="18"/>
      <c r="AI29" s="17" t="s">
        <v>137</v>
      </c>
      <c r="AJ29" s="17" t="s">
        <v>106</v>
      </c>
      <c r="AL29" s="18" t="s">
        <v>80</v>
      </c>
      <c r="AM29" s="18" t="s">
        <v>80</v>
      </c>
      <c r="AN29" s="18" t="s">
        <v>80</v>
      </c>
      <c r="AO29" s="18">
        <v>10</v>
      </c>
      <c r="AP29" s="18">
        <v>10</v>
      </c>
      <c r="AQ29" s="18">
        <v>10</v>
      </c>
      <c r="AR29" s="18">
        <v>10</v>
      </c>
      <c r="AS29" s="18">
        <v>10</v>
      </c>
      <c r="AT29" s="18">
        <v>10</v>
      </c>
      <c r="AU29" s="18">
        <v>10</v>
      </c>
      <c r="AV29" s="18">
        <v>10</v>
      </c>
      <c r="AW29" s="18">
        <v>10</v>
      </c>
      <c r="AX29" s="18">
        <v>10</v>
      </c>
      <c r="AY29" s="18">
        <v>10</v>
      </c>
      <c r="AZ29" s="18">
        <v>10</v>
      </c>
      <c r="BB29" s="17" t="s">
        <v>298</v>
      </c>
      <c r="BC29" s="17" t="s">
        <v>299</v>
      </c>
      <c r="BD29" s="17">
        <v>375.49</v>
      </c>
      <c r="BE29" s="17">
        <v>4.37</v>
      </c>
      <c r="BF29" s="17">
        <v>12</v>
      </c>
      <c r="BG29" s="17">
        <v>-7.63</v>
      </c>
      <c r="BH29" s="17">
        <v>0.67200000000000004</v>
      </c>
      <c r="BJ29" s="17">
        <v>100</v>
      </c>
      <c r="BK29" s="17">
        <v>1</v>
      </c>
      <c r="BL29" s="17">
        <v>5</v>
      </c>
      <c r="BN29" s="17" t="s">
        <v>81</v>
      </c>
      <c r="BO29" s="17" t="s">
        <v>82</v>
      </c>
      <c r="BP29" s="17" t="s">
        <v>81</v>
      </c>
      <c r="BQ29" s="17" t="s">
        <v>83</v>
      </c>
      <c r="BR29" s="17" t="s">
        <v>75</v>
      </c>
    </row>
    <row r="30" spans="1:70" s="17" customFormat="1" x14ac:dyDescent="0.35">
      <c r="A30" s="16" t="s">
        <v>304</v>
      </c>
      <c r="B30" s="16" t="s">
        <v>305</v>
      </c>
      <c r="C30" s="16">
        <v>493.32054624800099</v>
      </c>
      <c r="D30" s="16" t="s">
        <v>306</v>
      </c>
      <c r="E30" s="16" t="s">
        <v>307</v>
      </c>
      <c r="F30" s="16" t="s">
        <v>308</v>
      </c>
      <c r="G30" s="16" t="s">
        <v>309</v>
      </c>
      <c r="H30" s="16" t="s">
        <v>1592</v>
      </c>
      <c r="I30" s="16">
        <v>20841789</v>
      </c>
      <c r="J30" s="16">
        <v>21161676</v>
      </c>
      <c r="K30" s="16" t="s">
        <v>113</v>
      </c>
      <c r="L30" s="17" t="s">
        <v>309</v>
      </c>
      <c r="M30" s="17" t="s">
        <v>304</v>
      </c>
      <c r="N30" s="17" t="s">
        <v>73</v>
      </c>
      <c r="O30" s="17" t="s">
        <v>123</v>
      </c>
      <c r="P30" s="17">
        <v>6</v>
      </c>
      <c r="Q30" s="17" t="s">
        <v>75</v>
      </c>
      <c r="R30" s="17" t="s">
        <v>75</v>
      </c>
      <c r="S30" s="17">
        <v>10</v>
      </c>
      <c r="T30" s="17" t="s">
        <v>76</v>
      </c>
      <c r="U30" s="17">
        <v>10</v>
      </c>
      <c r="V30" s="17">
        <v>10</v>
      </c>
      <c r="W30" s="17" t="s">
        <v>77</v>
      </c>
      <c r="Y30" s="18" t="b">
        <f t="shared" si="0"/>
        <v>1</v>
      </c>
      <c r="Z30" s="18">
        <f t="shared" si="1"/>
        <v>260</v>
      </c>
      <c r="AA30" s="18">
        <f t="shared" si="2"/>
        <v>80</v>
      </c>
      <c r="AB30" s="18" t="str">
        <f t="shared" si="3"/>
        <v>YES</v>
      </c>
      <c r="AC30" s="18" t="str">
        <f t="shared" si="3"/>
        <v>YES</v>
      </c>
      <c r="AD30" s="18" t="b">
        <f t="shared" si="4"/>
        <v>1</v>
      </c>
      <c r="AE30" s="18" t="b">
        <f t="shared" si="5"/>
        <v>1</v>
      </c>
      <c r="AF30" s="18">
        <f t="shared" si="6"/>
        <v>11</v>
      </c>
      <c r="AG30" s="18">
        <f t="shared" si="6"/>
        <v>11</v>
      </c>
      <c r="AH30" s="18"/>
      <c r="AI30" s="17" t="s">
        <v>137</v>
      </c>
      <c r="AJ30" s="17" t="s">
        <v>138</v>
      </c>
      <c r="AL30" s="18" t="s">
        <v>80</v>
      </c>
      <c r="AM30" s="18" t="s">
        <v>80</v>
      </c>
      <c r="AN30" s="18"/>
      <c r="AO30" s="18">
        <v>10</v>
      </c>
      <c r="AP30" s="18">
        <v>10</v>
      </c>
      <c r="AQ30" s="18">
        <v>3</v>
      </c>
      <c r="AR30" s="18">
        <v>6</v>
      </c>
      <c r="AS30" s="18">
        <v>6</v>
      </c>
      <c r="AT30" s="18">
        <v>6</v>
      </c>
      <c r="AU30" s="18">
        <v>10</v>
      </c>
      <c r="AV30" s="18">
        <v>10</v>
      </c>
      <c r="AW30" s="18">
        <v>3</v>
      </c>
      <c r="AX30" s="18">
        <v>10</v>
      </c>
      <c r="AY30" s="18">
        <v>3</v>
      </c>
      <c r="AZ30" s="18">
        <v>10</v>
      </c>
      <c r="BB30" s="17" t="s">
        <v>305</v>
      </c>
      <c r="BC30" s="17" t="s">
        <v>306</v>
      </c>
      <c r="BD30" s="17">
        <v>493.66</v>
      </c>
      <c r="BE30" s="17">
        <v>11.97</v>
      </c>
      <c r="BF30" s="17">
        <v>12</v>
      </c>
      <c r="BG30" s="17">
        <v>-2.9999999999999361E-2</v>
      </c>
      <c r="BH30" s="17">
        <v>11400</v>
      </c>
      <c r="BJ30" s="17">
        <v>1000</v>
      </c>
      <c r="BK30" s="17">
        <v>1</v>
      </c>
      <c r="BL30" s="17">
        <v>5</v>
      </c>
      <c r="BN30" s="17" t="s">
        <v>81</v>
      </c>
      <c r="BO30" s="17" t="s">
        <v>82</v>
      </c>
      <c r="BP30" s="17" t="s">
        <v>81</v>
      </c>
      <c r="BQ30" s="17" t="s">
        <v>83</v>
      </c>
      <c r="BR30" s="17" t="s">
        <v>75</v>
      </c>
    </row>
    <row r="31" spans="1:70" s="17" customFormat="1" x14ac:dyDescent="0.35">
      <c r="A31" s="16" t="s">
        <v>310</v>
      </c>
      <c r="B31" s="16" t="s">
        <v>311</v>
      </c>
      <c r="C31" s="16">
        <v>262.09113710999998</v>
      </c>
      <c r="D31" s="16" t="s">
        <v>312</v>
      </c>
      <c r="E31" s="16" t="s">
        <v>313</v>
      </c>
      <c r="F31" s="16" t="s">
        <v>314</v>
      </c>
      <c r="G31" s="16" t="s">
        <v>315</v>
      </c>
      <c r="H31" s="16" t="s">
        <v>1593</v>
      </c>
      <c r="I31" s="16">
        <v>11776</v>
      </c>
      <c r="J31" s="16">
        <v>11283</v>
      </c>
      <c r="K31" s="16" t="s">
        <v>316</v>
      </c>
      <c r="L31" s="17" t="s">
        <v>315</v>
      </c>
      <c r="M31" s="17" t="s">
        <v>310</v>
      </c>
      <c r="N31" s="17" t="s">
        <v>73</v>
      </c>
      <c r="O31" s="17" t="s">
        <v>123</v>
      </c>
      <c r="P31" s="17">
        <v>6</v>
      </c>
      <c r="Q31" s="17" t="s">
        <v>75</v>
      </c>
      <c r="R31" s="17" t="s">
        <v>75</v>
      </c>
      <c r="S31" s="17">
        <v>10</v>
      </c>
      <c r="T31" s="17" t="s">
        <v>76</v>
      </c>
      <c r="U31" s="17">
        <v>10</v>
      </c>
      <c r="V31" s="17">
        <v>10</v>
      </c>
      <c r="W31" s="17" t="s">
        <v>77</v>
      </c>
      <c r="Y31" s="18" t="b">
        <f t="shared" si="0"/>
        <v>1</v>
      </c>
      <c r="Z31" s="18">
        <f t="shared" si="1"/>
        <v>260</v>
      </c>
      <c r="AA31" s="18">
        <f t="shared" si="2"/>
        <v>80</v>
      </c>
      <c r="AB31" s="18" t="str">
        <f t="shared" si="3"/>
        <v>YES</v>
      </c>
      <c r="AC31" s="18" t="str">
        <f t="shared" si="3"/>
        <v>YES</v>
      </c>
      <c r="AD31" s="18" t="b">
        <f t="shared" si="4"/>
        <v>1</v>
      </c>
      <c r="AE31" s="18" t="b">
        <f t="shared" si="5"/>
        <v>1</v>
      </c>
      <c r="AF31" s="18">
        <f t="shared" si="6"/>
        <v>11</v>
      </c>
      <c r="AG31" s="18">
        <f t="shared" si="6"/>
        <v>11</v>
      </c>
      <c r="AH31" s="18"/>
      <c r="AI31" s="17" t="s">
        <v>137</v>
      </c>
      <c r="AJ31" s="17" t="s">
        <v>138</v>
      </c>
      <c r="AL31" s="18" t="s">
        <v>80</v>
      </c>
      <c r="AM31" s="18" t="s">
        <v>80</v>
      </c>
      <c r="AN31" s="18" t="s">
        <v>80</v>
      </c>
      <c r="AO31" s="18">
        <v>10</v>
      </c>
      <c r="AP31" s="18">
        <v>10</v>
      </c>
      <c r="AQ31" s="18">
        <v>10</v>
      </c>
      <c r="AR31" s="18">
        <v>10</v>
      </c>
      <c r="AS31" s="18">
        <v>10</v>
      </c>
      <c r="AT31" s="18">
        <v>10</v>
      </c>
      <c r="AU31" s="18">
        <v>10</v>
      </c>
      <c r="AV31" s="18">
        <v>10</v>
      </c>
      <c r="AW31" s="18">
        <v>10</v>
      </c>
      <c r="AX31" s="18">
        <v>10</v>
      </c>
      <c r="AY31" s="18">
        <v>10</v>
      </c>
      <c r="AZ31" s="18">
        <v>6</v>
      </c>
      <c r="BB31" s="17" t="s">
        <v>311</v>
      </c>
      <c r="BC31" s="17" t="s">
        <v>312</v>
      </c>
      <c r="BD31" s="17">
        <v>262.27</v>
      </c>
      <c r="BE31" s="17">
        <v>5.69</v>
      </c>
      <c r="BF31" s="17">
        <v>11.724</v>
      </c>
      <c r="BG31" s="17">
        <v>-6.0339999999999998</v>
      </c>
      <c r="BH31" s="17">
        <v>2.77</v>
      </c>
      <c r="BJ31" s="17">
        <v>1000</v>
      </c>
      <c r="BK31" s="17">
        <v>1</v>
      </c>
      <c r="BL31" s="17">
        <v>5</v>
      </c>
      <c r="BN31" s="17" t="s">
        <v>81</v>
      </c>
      <c r="BO31" s="17" t="s">
        <v>82</v>
      </c>
      <c r="BP31" s="17" t="s">
        <v>81</v>
      </c>
      <c r="BQ31" s="17" t="s">
        <v>83</v>
      </c>
      <c r="BR31" s="17" t="s">
        <v>75</v>
      </c>
    </row>
    <row r="32" spans="1:70" s="17" customFormat="1" x14ac:dyDescent="0.35">
      <c r="A32" s="16" t="s">
        <v>317</v>
      </c>
      <c r="B32" s="16" t="s">
        <v>318</v>
      </c>
      <c r="C32" s="16">
        <v>122.08439832000001</v>
      </c>
      <c r="D32" s="16" t="s">
        <v>319</v>
      </c>
      <c r="E32" s="16" t="s">
        <v>320</v>
      </c>
      <c r="F32" s="16" t="s">
        <v>321</v>
      </c>
      <c r="G32" s="16" t="s">
        <v>322</v>
      </c>
      <c r="H32" s="16" t="s">
        <v>1594</v>
      </c>
      <c r="I32" s="16">
        <v>7252</v>
      </c>
      <c r="J32" s="16">
        <v>6982</v>
      </c>
      <c r="K32" s="16" t="s">
        <v>323</v>
      </c>
      <c r="L32" s="17" t="s">
        <v>322</v>
      </c>
      <c r="M32" s="17" t="s">
        <v>317</v>
      </c>
      <c r="N32" s="17" t="s">
        <v>73</v>
      </c>
      <c r="O32" s="17" t="s">
        <v>123</v>
      </c>
      <c r="P32" s="17">
        <v>6</v>
      </c>
      <c r="Q32" s="17" t="s">
        <v>75</v>
      </c>
      <c r="R32" s="17" t="s">
        <v>75</v>
      </c>
      <c r="S32" s="17">
        <v>10</v>
      </c>
      <c r="T32" s="17" t="s">
        <v>76</v>
      </c>
      <c r="U32" s="17">
        <v>10</v>
      </c>
      <c r="V32" s="17">
        <v>10</v>
      </c>
      <c r="W32" s="17" t="s">
        <v>77</v>
      </c>
      <c r="Y32" s="18" t="b">
        <f t="shared" si="0"/>
        <v>1</v>
      </c>
      <c r="Z32" s="18">
        <f t="shared" si="1"/>
        <v>260</v>
      </c>
      <c r="AA32" s="18">
        <f t="shared" si="2"/>
        <v>80</v>
      </c>
      <c r="AB32" s="18" t="str">
        <f t="shared" si="3"/>
        <v>YES</v>
      </c>
      <c r="AC32" s="18" t="str">
        <f t="shared" si="3"/>
        <v>YES</v>
      </c>
      <c r="AD32" s="18" t="b">
        <f t="shared" si="4"/>
        <v>1</v>
      </c>
      <c r="AE32" s="18" t="b">
        <f t="shared" si="5"/>
        <v>1</v>
      </c>
      <c r="AF32" s="18">
        <f t="shared" si="6"/>
        <v>11</v>
      </c>
      <c r="AG32" s="18">
        <f t="shared" si="6"/>
        <v>11</v>
      </c>
      <c r="AH32" s="18"/>
      <c r="AI32" s="17" t="s">
        <v>137</v>
      </c>
      <c r="AJ32" s="17" t="s">
        <v>138</v>
      </c>
      <c r="AL32" s="18"/>
      <c r="AM32" s="18" t="s">
        <v>80</v>
      </c>
      <c r="AN32" s="18" t="s">
        <v>80</v>
      </c>
      <c r="AO32" s="18">
        <v>6</v>
      </c>
      <c r="AP32" s="18">
        <v>6</v>
      </c>
      <c r="AQ32" s="18">
        <v>6</v>
      </c>
      <c r="AR32" s="18">
        <v>6</v>
      </c>
      <c r="AS32" s="18">
        <v>10</v>
      </c>
      <c r="AT32" s="18">
        <v>6</v>
      </c>
      <c r="AU32" s="18">
        <v>6</v>
      </c>
      <c r="AV32" s="18">
        <v>6</v>
      </c>
      <c r="AW32" s="18">
        <v>10</v>
      </c>
      <c r="AX32" s="18">
        <v>6</v>
      </c>
      <c r="AY32" s="18">
        <v>10</v>
      </c>
      <c r="AZ32" s="18">
        <v>6</v>
      </c>
      <c r="BB32" s="17" t="s">
        <v>318</v>
      </c>
      <c r="BC32" s="17" t="s">
        <v>319</v>
      </c>
      <c r="BD32" s="17">
        <v>122.16</v>
      </c>
      <c r="BE32" s="17">
        <v>0.16</v>
      </c>
      <c r="BF32" s="17">
        <v>7.6769999999999996</v>
      </c>
      <c r="BG32" s="17">
        <v>-7.5169999999999995</v>
      </c>
      <c r="BH32" s="17">
        <v>1.21E-2</v>
      </c>
      <c r="BJ32" s="17">
        <v>1000</v>
      </c>
      <c r="BK32" s="17">
        <v>1</v>
      </c>
      <c r="BL32" s="17">
        <v>5</v>
      </c>
      <c r="BN32" s="17" t="s">
        <v>81</v>
      </c>
      <c r="BO32" s="17" t="s">
        <v>82</v>
      </c>
      <c r="BP32" s="17" t="s">
        <v>81</v>
      </c>
      <c r="BQ32" s="17" t="s">
        <v>83</v>
      </c>
      <c r="BR32" s="17" t="s">
        <v>75</v>
      </c>
    </row>
    <row r="33" spans="1:70" s="17" customFormat="1" x14ac:dyDescent="0.35">
      <c r="A33" s="16" t="s">
        <v>324</v>
      </c>
      <c r="B33" s="16" t="s">
        <v>325</v>
      </c>
      <c r="C33" s="16">
        <v>198.11569844799999</v>
      </c>
      <c r="D33" s="16" t="s">
        <v>326</v>
      </c>
      <c r="E33" s="16" t="s">
        <v>327</v>
      </c>
      <c r="F33" s="16" t="s">
        <v>328</v>
      </c>
      <c r="G33" s="16" t="s">
        <v>329</v>
      </c>
      <c r="H33" s="16" t="s">
        <v>1595</v>
      </c>
      <c r="I33" s="16">
        <v>72628</v>
      </c>
      <c r="J33" s="16">
        <v>65499</v>
      </c>
      <c r="K33" s="16" t="s">
        <v>330</v>
      </c>
      <c r="L33" s="17" t="s">
        <v>329</v>
      </c>
      <c r="M33" s="17" t="s">
        <v>324</v>
      </c>
      <c r="N33" s="17" t="s">
        <v>73</v>
      </c>
      <c r="O33" s="17" t="s">
        <v>123</v>
      </c>
      <c r="P33" s="17">
        <v>6</v>
      </c>
      <c r="Q33" s="17" t="s">
        <v>75</v>
      </c>
      <c r="R33" s="17" t="s">
        <v>92</v>
      </c>
      <c r="S33" s="17">
        <v>10</v>
      </c>
      <c r="T33" s="17" t="s">
        <v>76</v>
      </c>
      <c r="U33" s="17">
        <v>10</v>
      </c>
      <c r="V33" s="17">
        <v>10</v>
      </c>
      <c r="W33" s="17" t="s">
        <v>77</v>
      </c>
      <c r="Y33" s="18" t="b">
        <f t="shared" si="0"/>
        <v>1</v>
      </c>
      <c r="Z33" s="18">
        <f t="shared" si="1"/>
        <v>260</v>
      </c>
      <c r="AA33" s="18">
        <f t="shared" si="2"/>
        <v>80</v>
      </c>
      <c r="AB33" s="18" t="str">
        <f t="shared" si="3"/>
        <v>YES</v>
      </c>
      <c r="AC33" s="18" t="str">
        <f t="shared" si="3"/>
        <v>YES</v>
      </c>
      <c r="AD33" s="18" t="b">
        <f t="shared" si="4"/>
        <v>1</v>
      </c>
      <c r="AE33" s="18" t="b">
        <f t="shared" si="5"/>
        <v>1</v>
      </c>
      <c r="AF33" s="18">
        <f t="shared" si="6"/>
        <v>11</v>
      </c>
      <c r="AG33" s="18">
        <f t="shared" si="6"/>
        <v>11</v>
      </c>
      <c r="AH33" s="18"/>
      <c r="AI33" s="17" t="s">
        <v>78</v>
      </c>
      <c r="AJ33" s="17" t="s">
        <v>138</v>
      </c>
      <c r="AL33" s="18"/>
      <c r="AM33" s="18" t="s">
        <v>80</v>
      </c>
      <c r="AN33" s="18"/>
      <c r="AO33" s="18">
        <v>6</v>
      </c>
      <c r="AP33" s="18">
        <v>6</v>
      </c>
      <c r="AQ33" s="18">
        <v>6</v>
      </c>
      <c r="AR33" s="18">
        <v>6</v>
      </c>
      <c r="AS33" s="18">
        <v>6</v>
      </c>
      <c r="AT33" s="18">
        <v>6</v>
      </c>
      <c r="AU33" s="18">
        <v>6</v>
      </c>
      <c r="AV33" s="18">
        <v>6</v>
      </c>
      <c r="AW33" s="18">
        <v>10</v>
      </c>
      <c r="AX33" s="18">
        <v>6</v>
      </c>
      <c r="AY33" s="18">
        <v>10</v>
      </c>
      <c r="AZ33" s="18">
        <v>6</v>
      </c>
      <c r="BB33" s="17" t="s">
        <v>325</v>
      </c>
      <c r="BC33" s="17" t="s">
        <v>326</v>
      </c>
      <c r="BD33" s="17">
        <v>198.25</v>
      </c>
      <c r="BE33" s="17">
        <v>3.4</v>
      </c>
      <c r="BF33" s="17">
        <v>9.0210000000000008</v>
      </c>
      <c r="BG33" s="17">
        <v>-5.6210000000000004</v>
      </c>
      <c r="BH33" s="17">
        <v>0.50600000000000001</v>
      </c>
      <c r="BJ33" s="17">
        <v>10</v>
      </c>
      <c r="BK33" s="17">
        <v>1</v>
      </c>
      <c r="BL33" s="17" t="s">
        <v>224</v>
      </c>
      <c r="BN33" s="17" t="s">
        <v>81</v>
      </c>
      <c r="BO33" s="17" t="s">
        <v>82</v>
      </c>
      <c r="BP33" s="17" t="s">
        <v>81</v>
      </c>
      <c r="BQ33" s="17" t="s">
        <v>83</v>
      </c>
      <c r="BR33" s="17" t="s">
        <v>75</v>
      </c>
    </row>
    <row r="34" spans="1:70" s="17" customFormat="1" x14ac:dyDescent="0.35">
      <c r="A34" s="16" t="s">
        <v>331</v>
      </c>
      <c r="B34" s="16" t="s">
        <v>332</v>
      </c>
      <c r="C34" s="16">
        <v>487.26236267600098</v>
      </c>
      <c r="D34" s="16" t="s">
        <v>333</v>
      </c>
      <c r="E34" s="16" t="s">
        <v>334</v>
      </c>
      <c r="F34" s="16" t="s">
        <v>335</v>
      </c>
      <c r="G34" s="16" t="s">
        <v>336</v>
      </c>
      <c r="H34" s="16" t="s">
        <v>1596</v>
      </c>
      <c r="I34" s="16">
        <v>81245</v>
      </c>
      <c r="J34" s="16">
        <v>73302</v>
      </c>
      <c r="K34" s="16" t="s">
        <v>337</v>
      </c>
      <c r="L34" s="17" t="s">
        <v>336</v>
      </c>
      <c r="M34" s="17" t="s">
        <v>331</v>
      </c>
      <c r="N34" s="17" t="s">
        <v>200</v>
      </c>
      <c r="O34" s="17" t="s">
        <v>192</v>
      </c>
      <c r="P34" s="17">
        <v>6</v>
      </c>
      <c r="Q34" s="17" t="s">
        <v>75</v>
      </c>
      <c r="R34" s="17" t="s">
        <v>75</v>
      </c>
      <c r="S34" s="17">
        <v>10</v>
      </c>
      <c r="T34" s="17" t="s">
        <v>76</v>
      </c>
      <c r="U34" s="17">
        <v>10</v>
      </c>
      <c r="V34" s="17">
        <v>10</v>
      </c>
      <c r="W34" s="17" t="s">
        <v>124</v>
      </c>
      <c r="Y34" s="18" t="b">
        <f t="shared" si="0"/>
        <v>1</v>
      </c>
      <c r="Z34" s="18">
        <f t="shared" si="1"/>
        <v>260</v>
      </c>
      <c r="AA34" s="18">
        <f t="shared" si="2"/>
        <v>80</v>
      </c>
      <c r="AB34" s="18" t="str">
        <f t="shared" si="3"/>
        <v>YES</v>
      </c>
      <c r="AC34" s="18" t="str">
        <f t="shared" si="3"/>
        <v>YES</v>
      </c>
      <c r="AD34" s="18" t="b">
        <f t="shared" si="4"/>
        <v>1</v>
      </c>
      <c r="AE34" s="18" t="b">
        <f t="shared" si="5"/>
        <v>1</v>
      </c>
      <c r="AF34" s="18">
        <f t="shared" si="6"/>
        <v>11</v>
      </c>
      <c r="AG34" s="18">
        <f t="shared" si="6"/>
        <v>11</v>
      </c>
      <c r="AH34" s="18"/>
      <c r="AI34" s="17" t="s">
        <v>202</v>
      </c>
      <c r="AJ34" s="17" t="s">
        <v>338</v>
      </c>
      <c r="AL34" s="18" t="s">
        <v>80</v>
      </c>
      <c r="AM34" s="18" t="s">
        <v>80</v>
      </c>
      <c r="AN34" s="18" t="s">
        <v>80</v>
      </c>
      <c r="AO34" s="18">
        <v>10</v>
      </c>
      <c r="AP34" s="18">
        <v>10</v>
      </c>
      <c r="AQ34" s="18">
        <v>10</v>
      </c>
      <c r="AR34" s="18">
        <v>10</v>
      </c>
      <c r="AS34" s="18">
        <v>10</v>
      </c>
      <c r="AT34" s="18">
        <v>10</v>
      </c>
      <c r="AU34" s="18">
        <v>10</v>
      </c>
      <c r="AV34" s="18">
        <v>10</v>
      </c>
      <c r="AW34" s="18">
        <v>10</v>
      </c>
      <c r="AX34" s="18">
        <v>10</v>
      </c>
      <c r="AY34" s="18">
        <v>10</v>
      </c>
      <c r="AZ34" s="18">
        <v>10</v>
      </c>
      <c r="BB34" s="17" t="s">
        <v>332</v>
      </c>
      <c r="BC34" s="17" t="s">
        <v>333</v>
      </c>
      <c r="BD34" s="17">
        <v>487.61</v>
      </c>
      <c r="BE34" s="17">
        <v>7.21</v>
      </c>
      <c r="BF34" s="17">
        <v>12</v>
      </c>
      <c r="BG34" s="17">
        <v>-4.79</v>
      </c>
      <c r="BH34" s="17">
        <v>5.09</v>
      </c>
      <c r="BJ34" s="17">
        <v>100</v>
      </c>
      <c r="BK34" s="17">
        <v>1</v>
      </c>
      <c r="BL34" s="17">
        <v>5</v>
      </c>
      <c r="BN34" s="17" t="s">
        <v>81</v>
      </c>
      <c r="BO34" s="17" t="s">
        <v>82</v>
      </c>
      <c r="BP34" s="17" t="s">
        <v>81</v>
      </c>
      <c r="BQ34" s="17" t="s">
        <v>83</v>
      </c>
      <c r="BR34" s="17" t="s">
        <v>75</v>
      </c>
    </row>
    <row r="35" spans="1:70" s="17" customFormat="1" x14ac:dyDescent="0.35">
      <c r="A35" s="16" t="s">
        <v>339</v>
      </c>
      <c r="B35" s="16" t="s">
        <v>340</v>
      </c>
      <c r="C35" s="16">
        <v>286.22966558000098</v>
      </c>
      <c r="D35" s="16" t="s">
        <v>341</v>
      </c>
      <c r="E35" s="16" t="s">
        <v>342</v>
      </c>
      <c r="F35" s="16" t="s">
        <v>343</v>
      </c>
      <c r="G35" s="16" t="s">
        <v>344</v>
      </c>
      <c r="H35" s="16" t="s">
        <v>1597</v>
      </c>
      <c r="I35" s="16">
        <v>1071</v>
      </c>
      <c r="J35" s="16">
        <v>1042</v>
      </c>
      <c r="K35" s="16" t="s">
        <v>113</v>
      </c>
      <c r="L35" s="17" t="s">
        <v>344</v>
      </c>
      <c r="M35" s="17" t="s">
        <v>339</v>
      </c>
      <c r="N35" s="17" t="s">
        <v>73</v>
      </c>
      <c r="O35" s="17" t="s">
        <v>345</v>
      </c>
      <c r="P35" s="17">
        <v>6</v>
      </c>
      <c r="Q35" s="17" t="s">
        <v>75</v>
      </c>
      <c r="R35" s="17" t="s">
        <v>92</v>
      </c>
      <c r="S35" s="17">
        <v>10</v>
      </c>
      <c r="T35" s="17" t="s">
        <v>76</v>
      </c>
      <c r="U35" s="17">
        <v>10</v>
      </c>
      <c r="V35" s="17">
        <v>10</v>
      </c>
      <c r="W35" s="17" t="s">
        <v>77</v>
      </c>
      <c r="Y35" s="18" t="b">
        <f t="shared" si="0"/>
        <v>1</v>
      </c>
      <c r="Z35" s="18">
        <f t="shared" si="1"/>
        <v>260</v>
      </c>
      <c r="AA35" s="18">
        <f t="shared" si="2"/>
        <v>80</v>
      </c>
      <c r="AB35" s="18" t="str">
        <f t="shared" si="3"/>
        <v>YES</v>
      </c>
      <c r="AC35" s="18" t="str">
        <f t="shared" si="3"/>
        <v>YES</v>
      </c>
      <c r="AD35" s="18" t="b">
        <f t="shared" si="4"/>
        <v>1</v>
      </c>
      <c r="AE35" s="18" t="b">
        <f t="shared" si="5"/>
        <v>1</v>
      </c>
      <c r="AF35" s="18">
        <f t="shared" si="6"/>
        <v>11</v>
      </c>
      <c r="AG35" s="18">
        <f t="shared" si="6"/>
        <v>11</v>
      </c>
      <c r="AH35" s="18"/>
      <c r="AI35" s="17" t="s">
        <v>137</v>
      </c>
      <c r="AJ35" s="17" t="s">
        <v>79</v>
      </c>
      <c r="AL35" s="18"/>
      <c r="AM35" s="18"/>
      <c r="AN35" s="18" t="s">
        <v>80</v>
      </c>
      <c r="AO35" s="18">
        <v>6</v>
      </c>
      <c r="AP35" s="18">
        <v>6</v>
      </c>
      <c r="AQ35" s="18">
        <v>10</v>
      </c>
      <c r="AR35" s="18">
        <v>10</v>
      </c>
      <c r="AS35" s="18">
        <v>10</v>
      </c>
      <c r="AT35" s="18">
        <v>10</v>
      </c>
      <c r="AU35" s="18">
        <v>6</v>
      </c>
      <c r="AV35" s="18">
        <v>6</v>
      </c>
      <c r="AW35" s="18">
        <v>6</v>
      </c>
      <c r="AX35" s="18">
        <v>6</v>
      </c>
      <c r="AY35" s="18">
        <v>6</v>
      </c>
      <c r="AZ35" s="18">
        <v>6</v>
      </c>
      <c r="BB35" s="17" t="s">
        <v>340</v>
      </c>
      <c r="BC35" s="17" t="s">
        <v>341</v>
      </c>
      <c r="BD35" s="17">
        <v>286.44</v>
      </c>
      <c r="BE35" s="17">
        <v>5.68</v>
      </c>
      <c r="BF35" s="17">
        <v>8.0039999999999996</v>
      </c>
      <c r="BG35" s="17">
        <v>-2.3239999999999998</v>
      </c>
      <c r="BH35" s="17">
        <v>17.600000000000001</v>
      </c>
      <c r="BJ35" s="17">
        <v>10</v>
      </c>
      <c r="BK35" s="17">
        <v>1</v>
      </c>
      <c r="BL35" s="17" t="s">
        <v>224</v>
      </c>
      <c r="BN35" s="17" t="s">
        <v>81</v>
      </c>
      <c r="BO35" s="17" t="s">
        <v>82</v>
      </c>
      <c r="BP35" s="17" t="s">
        <v>81</v>
      </c>
      <c r="BQ35" s="17" t="s">
        <v>83</v>
      </c>
      <c r="BR35" s="17" t="s">
        <v>75</v>
      </c>
    </row>
    <row r="36" spans="1:70" s="17" customFormat="1" x14ac:dyDescent="0.35">
      <c r="A36" s="16" t="s">
        <v>346</v>
      </c>
      <c r="B36" s="16" t="s">
        <v>347</v>
      </c>
      <c r="C36" s="16">
        <v>356.23514488400099</v>
      </c>
      <c r="D36" s="16" t="s">
        <v>348</v>
      </c>
      <c r="E36" s="16" t="s">
        <v>349</v>
      </c>
      <c r="F36" s="16" t="s">
        <v>350</v>
      </c>
      <c r="G36" s="16" t="s">
        <v>351</v>
      </c>
      <c r="H36" s="16" t="s">
        <v>1598</v>
      </c>
      <c r="I36" s="16">
        <v>73818855</v>
      </c>
      <c r="J36" s="16" t="s">
        <v>113</v>
      </c>
      <c r="K36" s="16" t="s">
        <v>113</v>
      </c>
      <c r="L36" s="17" t="s">
        <v>351</v>
      </c>
      <c r="M36" s="17" t="s">
        <v>346</v>
      </c>
      <c r="N36" s="17" t="s">
        <v>73</v>
      </c>
      <c r="O36" s="17" t="s">
        <v>345</v>
      </c>
      <c r="P36" s="17">
        <v>6</v>
      </c>
      <c r="Q36" s="17" t="s">
        <v>75</v>
      </c>
      <c r="R36" s="17" t="s">
        <v>92</v>
      </c>
      <c r="S36" s="17">
        <v>10</v>
      </c>
      <c r="T36" s="17" t="s">
        <v>76</v>
      </c>
      <c r="U36" s="17">
        <v>10</v>
      </c>
      <c r="V36" s="17">
        <v>10</v>
      </c>
      <c r="W36" s="17" t="s">
        <v>77</v>
      </c>
      <c r="Y36" s="18" t="b">
        <f t="shared" si="0"/>
        <v>1</v>
      </c>
      <c r="Z36" s="18">
        <f t="shared" si="1"/>
        <v>260</v>
      </c>
      <c r="AA36" s="18">
        <f t="shared" si="2"/>
        <v>80</v>
      </c>
      <c r="AB36" s="18" t="str">
        <f t="shared" si="3"/>
        <v>YES</v>
      </c>
      <c r="AC36" s="18" t="str">
        <f t="shared" si="3"/>
        <v>YES</v>
      </c>
      <c r="AD36" s="18" t="b">
        <f t="shared" si="4"/>
        <v>1</v>
      </c>
      <c r="AE36" s="18" t="b">
        <f t="shared" si="5"/>
        <v>1</v>
      </c>
      <c r="AF36" s="18">
        <f t="shared" si="6"/>
        <v>11</v>
      </c>
      <c r="AG36" s="18">
        <f t="shared" si="6"/>
        <v>11</v>
      </c>
      <c r="AH36" s="18"/>
      <c r="AI36" s="17" t="s">
        <v>233</v>
      </c>
      <c r="AJ36" s="17" t="s">
        <v>79</v>
      </c>
      <c r="AL36" s="18" t="s">
        <v>80</v>
      </c>
      <c r="AM36" s="18" t="s">
        <v>80</v>
      </c>
      <c r="AN36" s="18" t="s">
        <v>80</v>
      </c>
      <c r="AO36" s="18">
        <v>10</v>
      </c>
      <c r="AP36" s="18">
        <v>10</v>
      </c>
      <c r="AQ36" s="18">
        <v>10</v>
      </c>
      <c r="AR36" s="18">
        <v>10</v>
      </c>
      <c r="AS36" s="18">
        <v>10</v>
      </c>
      <c r="AT36" s="18">
        <v>10</v>
      </c>
      <c r="AU36" s="18">
        <v>10</v>
      </c>
      <c r="AV36" s="18">
        <v>10</v>
      </c>
      <c r="AW36" s="18">
        <v>3</v>
      </c>
      <c r="AX36" s="18">
        <v>10</v>
      </c>
      <c r="AY36" s="18">
        <v>6</v>
      </c>
      <c r="AZ36" s="18">
        <v>10</v>
      </c>
      <c r="BB36" s="17" t="s">
        <v>347</v>
      </c>
      <c r="BC36" s="17" t="s">
        <v>348</v>
      </c>
      <c r="BD36" s="17">
        <v>356.48</v>
      </c>
      <c r="BE36" s="17">
        <v>7.68</v>
      </c>
      <c r="BF36" s="17">
        <v>9.1539999999999999</v>
      </c>
      <c r="BG36" s="17">
        <v>-1.4740000000000002</v>
      </c>
      <c r="BH36" s="17">
        <v>97.1</v>
      </c>
      <c r="BJ36" s="17">
        <v>10</v>
      </c>
      <c r="BK36" s="17">
        <v>1</v>
      </c>
      <c r="BL36" s="17" t="s">
        <v>224</v>
      </c>
      <c r="BN36" s="17" t="s">
        <v>81</v>
      </c>
      <c r="BO36" s="17" t="s">
        <v>82</v>
      </c>
      <c r="BP36" s="17" t="s">
        <v>81</v>
      </c>
      <c r="BQ36" s="17" t="s">
        <v>83</v>
      </c>
      <c r="BR36" s="17" t="s">
        <v>75</v>
      </c>
    </row>
    <row r="37" spans="1:70" s="17" customFormat="1" x14ac:dyDescent="0.35">
      <c r="A37" s="16" t="s">
        <v>352</v>
      </c>
      <c r="B37" s="16" t="s">
        <v>353</v>
      </c>
      <c r="C37" s="16">
        <v>279.12929991200099</v>
      </c>
      <c r="D37" s="16" t="s">
        <v>354</v>
      </c>
      <c r="E37" s="16" t="s">
        <v>355</v>
      </c>
      <c r="F37" s="16" t="s">
        <v>356</v>
      </c>
      <c r="G37" s="16" t="s">
        <v>357</v>
      </c>
      <c r="H37" s="16" t="s">
        <v>1599</v>
      </c>
      <c r="I37" s="16">
        <v>92387</v>
      </c>
      <c r="J37" s="16">
        <v>83409</v>
      </c>
      <c r="K37" s="16" t="s">
        <v>358</v>
      </c>
      <c r="L37" s="17" t="s">
        <v>357</v>
      </c>
      <c r="M37" s="17" t="s">
        <v>352</v>
      </c>
      <c r="N37" s="17" t="s">
        <v>73</v>
      </c>
      <c r="O37" s="17" t="s">
        <v>123</v>
      </c>
      <c r="P37" s="17">
        <v>6</v>
      </c>
      <c r="Q37" s="17" t="s">
        <v>75</v>
      </c>
      <c r="R37" s="17" t="s">
        <v>75</v>
      </c>
      <c r="S37" s="17">
        <v>10</v>
      </c>
      <c r="T37" s="17" t="s">
        <v>76</v>
      </c>
      <c r="U37" s="17">
        <v>10</v>
      </c>
      <c r="V37" s="17">
        <v>10</v>
      </c>
      <c r="W37" s="17" t="s">
        <v>77</v>
      </c>
      <c r="Y37" s="18" t="b">
        <f t="shared" si="0"/>
        <v>1</v>
      </c>
      <c r="Z37" s="18">
        <f t="shared" si="1"/>
        <v>260</v>
      </c>
      <c r="AA37" s="18">
        <f t="shared" si="2"/>
        <v>80</v>
      </c>
      <c r="AB37" s="18" t="str">
        <f t="shared" si="3"/>
        <v>YES</v>
      </c>
      <c r="AC37" s="18" t="str">
        <f t="shared" si="3"/>
        <v>YES</v>
      </c>
      <c r="AD37" s="18" t="b">
        <f t="shared" si="4"/>
        <v>1</v>
      </c>
      <c r="AE37" s="18" t="b">
        <f t="shared" si="5"/>
        <v>1</v>
      </c>
      <c r="AF37" s="18">
        <f t="shared" si="6"/>
        <v>11</v>
      </c>
      <c r="AG37" s="18">
        <f t="shared" si="6"/>
        <v>11</v>
      </c>
      <c r="AH37" s="18"/>
      <c r="AI37" s="17" t="s">
        <v>137</v>
      </c>
      <c r="AJ37" s="17" t="s">
        <v>79</v>
      </c>
      <c r="AL37" s="18" t="s">
        <v>80</v>
      </c>
      <c r="AM37" s="18" t="s">
        <v>80</v>
      </c>
      <c r="AN37" s="18" t="s">
        <v>80</v>
      </c>
      <c r="AO37" s="18">
        <v>10</v>
      </c>
      <c r="AP37" s="18">
        <v>10</v>
      </c>
      <c r="AQ37" s="18">
        <v>10</v>
      </c>
      <c r="AR37" s="18">
        <v>10</v>
      </c>
      <c r="AS37" s="18">
        <v>10</v>
      </c>
      <c r="AT37" s="18">
        <v>10</v>
      </c>
      <c r="AU37" s="18">
        <v>10</v>
      </c>
      <c r="AV37" s="18">
        <v>10</v>
      </c>
      <c r="AW37" s="18">
        <v>10</v>
      </c>
      <c r="AX37" s="18">
        <v>10</v>
      </c>
      <c r="AY37" s="18">
        <v>10</v>
      </c>
      <c r="AZ37" s="18">
        <v>10</v>
      </c>
      <c r="BB37" s="17" t="s">
        <v>353</v>
      </c>
      <c r="BC37" s="17" t="s">
        <v>354</v>
      </c>
      <c r="BD37" s="17">
        <v>279.38</v>
      </c>
      <c r="BE37" s="17">
        <v>2.73</v>
      </c>
      <c r="BF37" s="17">
        <v>11.584</v>
      </c>
      <c r="BG37" s="17">
        <v>-8.8539999999999992</v>
      </c>
      <c r="BH37" s="17">
        <v>0.114</v>
      </c>
      <c r="BJ37" s="17">
        <v>100</v>
      </c>
      <c r="BK37" s="17">
        <v>1</v>
      </c>
      <c r="BL37" s="17">
        <v>5</v>
      </c>
      <c r="BN37" s="17" t="s">
        <v>81</v>
      </c>
      <c r="BO37" s="17" t="s">
        <v>82</v>
      </c>
      <c r="BP37" s="17" t="s">
        <v>81</v>
      </c>
      <c r="BQ37" s="17" t="s">
        <v>83</v>
      </c>
      <c r="BR37" s="17" t="s">
        <v>75</v>
      </c>
    </row>
    <row r="38" spans="1:70" s="17" customFormat="1" x14ac:dyDescent="0.35">
      <c r="A38" s="16" t="s">
        <v>359</v>
      </c>
      <c r="B38" s="16" t="s">
        <v>360</v>
      </c>
      <c r="C38" s="16">
        <v>318.08920892800001</v>
      </c>
      <c r="D38" s="16" t="s">
        <v>361</v>
      </c>
      <c r="E38" s="16" t="s">
        <v>362</v>
      </c>
      <c r="F38" s="16" t="s">
        <v>363</v>
      </c>
      <c r="G38" s="16" t="s">
        <v>364</v>
      </c>
      <c r="H38" s="16" t="s">
        <v>1600</v>
      </c>
      <c r="I38" s="16">
        <v>4764</v>
      </c>
      <c r="J38" s="16">
        <v>4600</v>
      </c>
      <c r="K38" s="16" t="s">
        <v>365</v>
      </c>
      <c r="L38" s="17" t="s">
        <v>364</v>
      </c>
      <c r="M38" s="17" t="s">
        <v>359</v>
      </c>
      <c r="N38" s="17" t="s">
        <v>73</v>
      </c>
      <c r="O38" s="17" t="s">
        <v>192</v>
      </c>
      <c r="P38" s="17">
        <v>6</v>
      </c>
      <c r="Q38" s="17" t="s">
        <v>75</v>
      </c>
      <c r="R38" s="17" t="s">
        <v>75</v>
      </c>
      <c r="S38" s="17">
        <v>10</v>
      </c>
      <c r="T38" s="17" t="s">
        <v>76</v>
      </c>
      <c r="U38" s="17">
        <v>10</v>
      </c>
      <c r="V38" s="17">
        <v>10</v>
      </c>
      <c r="W38" s="17" t="s">
        <v>77</v>
      </c>
      <c r="Y38" s="18" t="b">
        <f t="shared" si="0"/>
        <v>1</v>
      </c>
      <c r="Z38" s="18">
        <f t="shared" si="1"/>
        <v>260</v>
      </c>
      <c r="AA38" s="18">
        <f t="shared" si="2"/>
        <v>80</v>
      </c>
      <c r="AB38" s="18" t="str">
        <f t="shared" si="3"/>
        <v>YES</v>
      </c>
      <c r="AC38" s="18" t="str">
        <f t="shared" si="3"/>
        <v>YES</v>
      </c>
      <c r="AD38" s="18" t="b">
        <f t="shared" si="4"/>
        <v>1</v>
      </c>
      <c r="AE38" s="18" t="b">
        <f t="shared" si="5"/>
        <v>1</v>
      </c>
      <c r="AF38" s="18">
        <f t="shared" si="6"/>
        <v>11</v>
      </c>
      <c r="AG38" s="18">
        <f t="shared" si="6"/>
        <v>11</v>
      </c>
      <c r="AH38" s="18"/>
      <c r="AI38" s="17" t="s">
        <v>78</v>
      </c>
      <c r="AJ38" s="17" t="s">
        <v>366</v>
      </c>
      <c r="AL38" s="18" t="s">
        <v>80</v>
      </c>
      <c r="AM38" s="18" t="s">
        <v>80</v>
      </c>
      <c r="AN38" s="18" t="s">
        <v>80</v>
      </c>
      <c r="AO38" s="18">
        <v>10</v>
      </c>
      <c r="AP38" s="18">
        <v>10</v>
      </c>
      <c r="AQ38" s="18">
        <v>10</v>
      </c>
      <c r="AR38" s="18">
        <v>10</v>
      </c>
      <c r="AS38" s="18">
        <v>10</v>
      </c>
      <c r="AT38" s="18">
        <v>10</v>
      </c>
      <c r="AU38" s="18">
        <v>10</v>
      </c>
      <c r="AV38" s="18">
        <v>10</v>
      </c>
      <c r="AW38" s="18">
        <v>10</v>
      </c>
      <c r="AX38" s="18">
        <v>10</v>
      </c>
      <c r="AY38" s="18">
        <v>10</v>
      </c>
      <c r="AZ38" s="18">
        <v>10</v>
      </c>
      <c r="BB38" s="17" t="s">
        <v>360</v>
      </c>
      <c r="BC38" s="17" t="s">
        <v>361</v>
      </c>
      <c r="BD38" s="17">
        <v>318.31</v>
      </c>
      <c r="BE38" s="17">
        <v>2.41</v>
      </c>
      <c r="BF38" s="17">
        <v>12</v>
      </c>
      <c r="BG38" s="17">
        <v>-9.59</v>
      </c>
      <c r="BH38" s="17">
        <v>6.2199999999999998E-2</v>
      </c>
      <c r="BJ38" s="17">
        <v>100</v>
      </c>
      <c r="BK38" s="17">
        <v>1</v>
      </c>
      <c r="BL38" s="17">
        <v>5</v>
      </c>
      <c r="BN38" s="17" t="s">
        <v>81</v>
      </c>
      <c r="BO38" s="17" t="s">
        <v>82</v>
      </c>
      <c r="BP38" s="17" t="s">
        <v>81</v>
      </c>
      <c r="BQ38" s="17" t="s">
        <v>83</v>
      </c>
      <c r="BR38" s="17" t="s">
        <v>75</v>
      </c>
    </row>
    <row r="39" spans="1:70" s="17" customFormat="1" x14ac:dyDescent="0.35">
      <c r="A39" s="16" t="s">
        <v>367</v>
      </c>
      <c r="B39" s="16" t="s">
        <v>368</v>
      </c>
      <c r="C39" s="16">
        <v>538.43859571600206</v>
      </c>
      <c r="D39" s="16" t="s">
        <v>369</v>
      </c>
      <c r="E39" s="16" t="s">
        <v>370</v>
      </c>
      <c r="F39" s="16" t="s">
        <v>371</v>
      </c>
      <c r="G39" s="16" t="s">
        <v>372</v>
      </c>
      <c r="H39" s="16" t="s">
        <v>1601</v>
      </c>
      <c r="I39" s="16">
        <v>54311360</v>
      </c>
      <c r="J39" s="16" t="s">
        <v>113</v>
      </c>
      <c r="K39" s="16" t="s">
        <v>113</v>
      </c>
      <c r="L39" s="17" t="s">
        <v>372</v>
      </c>
      <c r="M39" s="17" t="s">
        <v>367</v>
      </c>
      <c r="N39" s="17" t="s">
        <v>73</v>
      </c>
      <c r="O39" s="17" t="s">
        <v>104</v>
      </c>
      <c r="P39" s="17">
        <v>6</v>
      </c>
      <c r="Q39" s="17" t="s">
        <v>75</v>
      </c>
      <c r="R39" s="17" t="s">
        <v>75</v>
      </c>
      <c r="S39" s="17">
        <v>10</v>
      </c>
      <c r="T39" s="17" t="s">
        <v>76</v>
      </c>
      <c r="U39" s="17">
        <v>10</v>
      </c>
      <c r="V39" s="17">
        <v>10</v>
      </c>
      <c r="W39" s="17" t="s">
        <v>77</v>
      </c>
      <c r="Y39" s="18" t="b">
        <f t="shared" si="0"/>
        <v>1</v>
      </c>
      <c r="Z39" s="18">
        <f t="shared" si="1"/>
        <v>260</v>
      </c>
      <c r="AA39" s="18">
        <f t="shared" si="2"/>
        <v>80</v>
      </c>
      <c r="AB39" s="18" t="str">
        <f t="shared" si="3"/>
        <v>YES</v>
      </c>
      <c r="AC39" s="18" t="str">
        <f t="shared" si="3"/>
        <v>YES</v>
      </c>
      <c r="AD39" s="18" t="b">
        <f t="shared" si="4"/>
        <v>1</v>
      </c>
      <c r="AE39" s="18" t="b">
        <f t="shared" si="5"/>
        <v>1</v>
      </c>
      <c r="AF39" s="18">
        <f t="shared" si="6"/>
        <v>11</v>
      </c>
      <c r="AG39" s="18">
        <f t="shared" si="6"/>
        <v>11</v>
      </c>
      <c r="AH39" s="18"/>
      <c r="AI39" s="17" t="s">
        <v>137</v>
      </c>
      <c r="AJ39" s="17" t="s">
        <v>79</v>
      </c>
      <c r="AL39" s="18" t="s">
        <v>80</v>
      </c>
      <c r="AM39" s="18" t="s">
        <v>80</v>
      </c>
      <c r="AN39" s="18"/>
      <c r="AO39" s="18">
        <v>10</v>
      </c>
      <c r="AP39" s="18">
        <v>10</v>
      </c>
      <c r="AQ39" s="18">
        <v>6</v>
      </c>
      <c r="AR39" s="18">
        <v>6</v>
      </c>
      <c r="AS39" s="18">
        <v>6</v>
      </c>
      <c r="AT39" s="18">
        <v>6</v>
      </c>
      <c r="AU39" s="18">
        <v>10</v>
      </c>
      <c r="AV39" s="18">
        <v>10</v>
      </c>
      <c r="AW39" s="18">
        <v>3</v>
      </c>
      <c r="AX39" s="18">
        <v>10</v>
      </c>
      <c r="AY39" s="18">
        <v>3</v>
      </c>
      <c r="AZ39" s="18">
        <v>10</v>
      </c>
      <c r="BB39" s="17" t="s">
        <v>368</v>
      </c>
      <c r="BC39" s="17" t="s">
        <v>369</v>
      </c>
      <c r="BD39" s="17">
        <v>538.82000000000005</v>
      </c>
      <c r="BE39" s="17">
        <v>12</v>
      </c>
      <c r="BF39" s="17">
        <v>12</v>
      </c>
      <c r="BG39" s="17">
        <v>0</v>
      </c>
      <c r="BH39" s="17">
        <v>6770</v>
      </c>
      <c r="BJ39" s="17">
        <v>1000</v>
      </c>
      <c r="BK39" s="17">
        <v>1</v>
      </c>
      <c r="BL39" s="17">
        <v>5</v>
      </c>
      <c r="BN39" s="17" t="s">
        <v>81</v>
      </c>
      <c r="BO39" s="17" t="s">
        <v>82</v>
      </c>
      <c r="BP39" s="17" t="s">
        <v>81</v>
      </c>
      <c r="BQ39" s="17" t="s">
        <v>83</v>
      </c>
      <c r="BR39" s="17" t="s">
        <v>75</v>
      </c>
    </row>
    <row r="40" spans="1:70" s="17" customFormat="1" x14ac:dyDescent="0.35">
      <c r="A40" s="16" t="s">
        <v>373</v>
      </c>
      <c r="B40" s="16" t="s">
        <v>374</v>
      </c>
      <c r="C40" s="16">
        <v>208.052429496</v>
      </c>
      <c r="D40" s="16" t="s">
        <v>375</v>
      </c>
      <c r="E40" s="16" t="s">
        <v>376</v>
      </c>
      <c r="F40" s="16" t="s">
        <v>377</v>
      </c>
      <c r="G40" s="16" t="s">
        <v>378</v>
      </c>
      <c r="H40" s="16" t="s">
        <v>1602</v>
      </c>
      <c r="I40" s="16">
        <v>6780</v>
      </c>
      <c r="J40" s="16">
        <v>13835294</v>
      </c>
      <c r="K40" s="16" t="s">
        <v>379</v>
      </c>
      <c r="L40" s="17" t="s">
        <v>378</v>
      </c>
      <c r="M40" s="17" t="s">
        <v>373</v>
      </c>
      <c r="N40" s="17" t="s">
        <v>73</v>
      </c>
      <c r="O40" s="17" t="s">
        <v>123</v>
      </c>
      <c r="P40" s="17">
        <v>6</v>
      </c>
      <c r="Q40" s="17" t="s">
        <v>75</v>
      </c>
      <c r="R40" s="17" t="s">
        <v>75</v>
      </c>
      <c r="S40" s="17">
        <v>10</v>
      </c>
      <c r="T40" s="17" t="s">
        <v>76</v>
      </c>
      <c r="U40" s="17">
        <v>10</v>
      </c>
      <c r="V40" s="17">
        <v>10</v>
      </c>
      <c r="W40" s="17" t="s">
        <v>77</v>
      </c>
      <c r="Y40" s="18" t="b">
        <f t="shared" si="0"/>
        <v>1</v>
      </c>
      <c r="Z40" s="18">
        <f t="shared" si="1"/>
        <v>260</v>
      </c>
      <c r="AA40" s="18">
        <f t="shared" si="2"/>
        <v>80</v>
      </c>
      <c r="AB40" s="18" t="str">
        <f t="shared" si="3"/>
        <v>YES</v>
      </c>
      <c r="AC40" s="18" t="str">
        <f t="shared" si="3"/>
        <v>YES</v>
      </c>
      <c r="AD40" s="18" t="b">
        <f t="shared" si="4"/>
        <v>1</v>
      </c>
      <c r="AE40" s="18" t="b">
        <f t="shared" si="5"/>
        <v>1</v>
      </c>
      <c r="AF40" s="18">
        <f t="shared" si="6"/>
        <v>11</v>
      </c>
      <c r="AG40" s="18">
        <f t="shared" si="6"/>
        <v>11</v>
      </c>
      <c r="AH40" s="18"/>
      <c r="AI40" s="17" t="s">
        <v>105</v>
      </c>
      <c r="AJ40" s="17" t="s">
        <v>106</v>
      </c>
      <c r="AL40" s="18"/>
      <c r="AM40" s="18" t="s">
        <v>80</v>
      </c>
      <c r="AN40" s="18" t="s">
        <v>80</v>
      </c>
      <c r="AO40" s="18">
        <v>6</v>
      </c>
      <c r="AP40" s="18">
        <v>6</v>
      </c>
      <c r="AQ40" s="18">
        <v>6</v>
      </c>
      <c r="AR40" s="18">
        <v>10</v>
      </c>
      <c r="AS40" s="18">
        <v>6</v>
      </c>
      <c r="AT40" s="18">
        <v>10</v>
      </c>
      <c r="AU40" s="18">
        <v>6</v>
      </c>
      <c r="AV40" s="18">
        <v>6</v>
      </c>
      <c r="AW40" s="18">
        <v>10</v>
      </c>
      <c r="AX40" s="18">
        <v>6</v>
      </c>
      <c r="AY40" s="18">
        <v>10</v>
      </c>
      <c r="AZ40" s="18">
        <v>6</v>
      </c>
      <c r="BB40" s="17" t="s">
        <v>374</v>
      </c>
      <c r="BC40" s="17" t="s">
        <v>375</v>
      </c>
      <c r="BD40" s="17">
        <v>208.2</v>
      </c>
      <c r="BE40" s="17">
        <v>3.39</v>
      </c>
      <c r="BF40" s="17">
        <v>9.407</v>
      </c>
      <c r="BG40" s="17">
        <v>-6.0169999999999995</v>
      </c>
      <c r="BH40" s="17">
        <v>0.38600000000000001</v>
      </c>
      <c r="BJ40" s="17">
        <v>10</v>
      </c>
      <c r="BK40" s="17">
        <v>1</v>
      </c>
      <c r="BL40" s="17">
        <v>5</v>
      </c>
      <c r="BN40" s="17" t="s">
        <v>81</v>
      </c>
      <c r="BO40" s="17" t="s">
        <v>82</v>
      </c>
      <c r="BP40" s="17" t="s">
        <v>81</v>
      </c>
      <c r="BQ40" s="17" t="s">
        <v>83</v>
      </c>
      <c r="BR40" s="17" t="s">
        <v>75</v>
      </c>
    </row>
    <row r="41" spans="1:70" s="17" customFormat="1" x14ac:dyDescent="0.35">
      <c r="A41" s="16" t="s">
        <v>380</v>
      </c>
      <c r="B41" s="16" t="s">
        <v>381</v>
      </c>
      <c r="C41" s="16">
        <v>219.10479941599999</v>
      </c>
      <c r="D41" s="16" t="s">
        <v>382</v>
      </c>
      <c r="E41" s="16" t="s">
        <v>383</v>
      </c>
      <c r="F41" s="16" t="s">
        <v>384</v>
      </c>
      <c r="G41" s="16" t="s">
        <v>385</v>
      </c>
      <c r="H41" s="16" t="s">
        <v>1603</v>
      </c>
      <c r="I41" s="16">
        <v>7013</v>
      </c>
      <c r="J41" s="16">
        <v>6746</v>
      </c>
      <c r="K41" s="16" t="s">
        <v>386</v>
      </c>
      <c r="L41" s="17" t="s">
        <v>385</v>
      </c>
      <c r="M41" s="17" t="s">
        <v>380</v>
      </c>
      <c r="N41" s="17" t="s">
        <v>73</v>
      </c>
      <c r="O41" s="17" t="s">
        <v>136</v>
      </c>
      <c r="P41" s="17">
        <v>6</v>
      </c>
      <c r="Q41" s="17" t="s">
        <v>75</v>
      </c>
      <c r="R41" s="17" t="s">
        <v>75</v>
      </c>
      <c r="S41" s="17">
        <v>10</v>
      </c>
      <c r="T41" s="17" t="s">
        <v>76</v>
      </c>
      <c r="U41" s="17">
        <v>10</v>
      </c>
      <c r="V41" s="17">
        <v>10</v>
      </c>
      <c r="W41" s="17" t="s">
        <v>77</v>
      </c>
      <c r="Y41" s="18" t="b">
        <f t="shared" si="0"/>
        <v>1</v>
      </c>
      <c r="Z41" s="18">
        <f t="shared" si="1"/>
        <v>260</v>
      </c>
      <c r="AA41" s="18">
        <f t="shared" si="2"/>
        <v>80</v>
      </c>
      <c r="AB41" s="18" t="str">
        <f t="shared" si="3"/>
        <v>YES</v>
      </c>
      <c r="AC41" s="18" t="str">
        <f t="shared" si="3"/>
        <v>YES</v>
      </c>
      <c r="AD41" s="18" t="b">
        <f t="shared" si="4"/>
        <v>1</v>
      </c>
      <c r="AE41" s="18" t="b">
        <f t="shared" si="5"/>
        <v>1</v>
      </c>
      <c r="AF41" s="18">
        <f t="shared" si="6"/>
        <v>11</v>
      </c>
      <c r="AG41" s="18">
        <f t="shared" si="6"/>
        <v>11</v>
      </c>
      <c r="AH41" s="18"/>
      <c r="AI41" s="17" t="s">
        <v>137</v>
      </c>
      <c r="AJ41" s="17" t="s">
        <v>138</v>
      </c>
      <c r="AL41" s="18" t="s">
        <v>80</v>
      </c>
      <c r="AM41" s="18" t="s">
        <v>80</v>
      </c>
      <c r="AN41" s="18" t="s">
        <v>80</v>
      </c>
      <c r="AO41" s="18">
        <v>6</v>
      </c>
      <c r="AP41" s="18">
        <v>10</v>
      </c>
      <c r="AQ41" s="18">
        <v>10</v>
      </c>
      <c r="AR41" s="18">
        <v>10</v>
      </c>
      <c r="AS41" s="18">
        <v>10</v>
      </c>
      <c r="AT41" s="18">
        <v>10</v>
      </c>
      <c r="AU41" s="18">
        <v>6</v>
      </c>
      <c r="AV41" s="18">
        <v>6</v>
      </c>
      <c r="AW41" s="18">
        <v>10</v>
      </c>
      <c r="AX41" s="18">
        <v>6</v>
      </c>
      <c r="AY41" s="18">
        <v>10</v>
      </c>
      <c r="AZ41" s="18">
        <v>6</v>
      </c>
      <c r="BB41" s="17" t="s">
        <v>381</v>
      </c>
      <c r="BC41" s="17" t="s">
        <v>382</v>
      </c>
      <c r="BD41" s="17">
        <v>219.27</v>
      </c>
      <c r="BE41" s="17">
        <v>4.2</v>
      </c>
      <c r="BF41" s="17">
        <v>9.5760000000000005</v>
      </c>
      <c r="BG41" s="17">
        <v>-5.3760000000000003</v>
      </c>
      <c r="BH41" s="17">
        <v>2.21</v>
      </c>
      <c r="BJ41" s="17">
        <v>1000</v>
      </c>
      <c r="BK41" s="17">
        <v>1</v>
      </c>
      <c r="BL41" s="17">
        <v>5</v>
      </c>
      <c r="BN41" s="17" t="s">
        <v>81</v>
      </c>
      <c r="BO41" s="17" t="s">
        <v>82</v>
      </c>
      <c r="BP41" s="17" t="s">
        <v>81</v>
      </c>
      <c r="BQ41" s="17" t="s">
        <v>83</v>
      </c>
      <c r="BR41" s="17" t="s">
        <v>75</v>
      </c>
    </row>
    <row r="42" spans="1:70" s="17" customFormat="1" x14ac:dyDescent="0.35">
      <c r="A42" s="16" t="s">
        <v>387</v>
      </c>
      <c r="B42" s="16" t="s">
        <v>388</v>
      </c>
      <c r="C42" s="16">
        <v>260.12598836000001</v>
      </c>
      <c r="D42" s="16" t="s">
        <v>389</v>
      </c>
      <c r="E42" s="16" t="s">
        <v>390</v>
      </c>
      <c r="F42" s="16" t="s">
        <v>391</v>
      </c>
      <c r="G42" s="16" t="s">
        <v>392</v>
      </c>
      <c r="H42" s="16" t="s">
        <v>1604</v>
      </c>
      <c r="I42" s="16">
        <v>25795</v>
      </c>
      <c r="J42" s="16">
        <v>24031</v>
      </c>
      <c r="K42" s="16" t="s">
        <v>393</v>
      </c>
      <c r="L42" s="17" t="s">
        <v>392</v>
      </c>
      <c r="M42" s="17" t="s">
        <v>387</v>
      </c>
      <c r="N42" s="17" t="s">
        <v>73</v>
      </c>
      <c r="O42" s="17" t="s">
        <v>123</v>
      </c>
      <c r="P42" s="17">
        <v>6</v>
      </c>
      <c r="Q42" s="17" t="s">
        <v>75</v>
      </c>
      <c r="R42" s="17" t="s">
        <v>75</v>
      </c>
      <c r="S42" s="17">
        <v>10</v>
      </c>
      <c r="T42" s="17" t="s">
        <v>76</v>
      </c>
      <c r="U42" s="17">
        <v>10</v>
      </c>
      <c r="V42" s="17">
        <v>10</v>
      </c>
      <c r="W42" s="17" t="s">
        <v>77</v>
      </c>
      <c r="Y42" s="18" t="b">
        <f t="shared" si="0"/>
        <v>1</v>
      </c>
      <c r="Z42" s="18">
        <f t="shared" si="1"/>
        <v>260</v>
      </c>
      <c r="AA42" s="18">
        <f t="shared" si="2"/>
        <v>80</v>
      </c>
      <c r="AB42" s="18" t="str">
        <f t="shared" si="3"/>
        <v>YES</v>
      </c>
      <c r="AC42" s="18" t="str">
        <f t="shared" si="3"/>
        <v>YES</v>
      </c>
      <c r="AD42" s="18" t="b">
        <f t="shared" si="4"/>
        <v>1</v>
      </c>
      <c r="AE42" s="18" t="b">
        <f t="shared" si="5"/>
        <v>1</v>
      </c>
      <c r="AF42" s="18">
        <f t="shared" si="6"/>
        <v>11</v>
      </c>
      <c r="AG42" s="18">
        <f t="shared" si="6"/>
        <v>11</v>
      </c>
      <c r="AH42" s="18"/>
      <c r="AI42" s="17" t="s">
        <v>137</v>
      </c>
      <c r="AJ42" s="17" t="s">
        <v>394</v>
      </c>
      <c r="AL42" s="18" t="s">
        <v>80</v>
      </c>
      <c r="AM42" s="18" t="s">
        <v>80</v>
      </c>
      <c r="AN42" s="18" t="s">
        <v>80</v>
      </c>
      <c r="AO42" s="18">
        <v>10</v>
      </c>
      <c r="AP42" s="18">
        <v>10</v>
      </c>
      <c r="AQ42" s="18">
        <v>10</v>
      </c>
      <c r="AR42" s="18">
        <v>10</v>
      </c>
      <c r="AS42" s="18">
        <v>10</v>
      </c>
      <c r="AT42" s="18">
        <v>10</v>
      </c>
      <c r="AU42" s="18">
        <v>10</v>
      </c>
      <c r="AV42" s="18">
        <v>10</v>
      </c>
      <c r="AW42" s="18">
        <v>10</v>
      </c>
      <c r="AX42" s="18">
        <v>10</v>
      </c>
      <c r="AY42" s="18">
        <v>10</v>
      </c>
      <c r="AZ42" s="18">
        <v>10</v>
      </c>
      <c r="BB42" s="17" t="s">
        <v>388</v>
      </c>
      <c r="BC42" s="17" t="s">
        <v>389</v>
      </c>
      <c r="BD42" s="17">
        <v>260.27</v>
      </c>
      <c r="BE42" s="17">
        <v>-1.94</v>
      </c>
      <c r="BF42" s="17">
        <v>10.122</v>
      </c>
      <c r="BG42" s="17">
        <v>-12.061999999999999</v>
      </c>
      <c r="BH42" s="17">
        <v>2.5699999999999998E-3</v>
      </c>
      <c r="BJ42" s="17">
        <v>1000</v>
      </c>
      <c r="BK42" s="17">
        <v>1</v>
      </c>
      <c r="BL42" s="17">
        <v>5</v>
      </c>
      <c r="BN42" s="17" t="s">
        <v>81</v>
      </c>
      <c r="BO42" s="17" t="s">
        <v>126</v>
      </c>
      <c r="BP42" s="17" t="s">
        <v>127</v>
      </c>
      <c r="BQ42" s="17" t="s">
        <v>128</v>
      </c>
      <c r="BR42" s="17" t="s">
        <v>75</v>
      </c>
    </row>
    <row r="43" spans="1:70" s="17" customFormat="1" x14ac:dyDescent="0.35">
      <c r="A43" s="16" t="s">
        <v>395</v>
      </c>
      <c r="B43" s="16" t="s">
        <v>396</v>
      </c>
      <c r="C43" s="16">
        <v>282.13682781600102</v>
      </c>
      <c r="D43" s="16" t="s">
        <v>397</v>
      </c>
      <c r="E43" s="16" t="s">
        <v>398</v>
      </c>
      <c r="F43" s="16" t="s">
        <v>399</v>
      </c>
      <c r="G43" s="16" t="s">
        <v>400</v>
      </c>
      <c r="H43" s="16" t="s">
        <v>1605</v>
      </c>
      <c r="I43" s="16">
        <v>7210</v>
      </c>
      <c r="J43" s="16">
        <v>21159428</v>
      </c>
      <c r="K43" s="16" t="s">
        <v>113</v>
      </c>
      <c r="L43" s="17" t="s">
        <v>400</v>
      </c>
      <c r="M43" s="17" t="s">
        <v>395</v>
      </c>
      <c r="N43" s="17" t="s">
        <v>73</v>
      </c>
      <c r="O43" s="17" t="s">
        <v>123</v>
      </c>
      <c r="P43" s="17">
        <v>6</v>
      </c>
      <c r="Q43" s="17" t="s">
        <v>75</v>
      </c>
      <c r="R43" s="17" t="s">
        <v>75</v>
      </c>
      <c r="S43" s="17">
        <v>10</v>
      </c>
      <c r="T43" s="17" t="s">
        <v>76</v>
      </c>
      <c r="U43" s="17">
        <v>10</v>
      </c>
      <c r="V43" s="17">
        <v>10</v>
      </c>
      <c r="W43" s="17" t="s">
        <v>77</v>
      </c>
      <c r="Y43" s="18" t="b">
        <f t="shared" si="0"/>
        <v>1</v>
      </c>
      <c r="Z43" s="18">
        <f t="shared" si="1"/>
        <v>260</v>
      </c>
      <c r="AA43" s="18">
        <f t="shared" si="2"/>
        <v>80</v>
      </c>
      <c r="AB43" s="18" t="str">
        <f t="shared" si="3"/>
        <v>YES</v>
      </c>
      <c r="AC43" s="18" t="str">
        <f t="shared" si="3"/>
        <v>YES</v>
      </c>
      <c r="AD43" s="18" t="b">
        <f t="shared" si="4"/>
        <v>1</v>
      </c>
      <c r="AE43" s="18" t="b">
        <f t="shared" si="5"/>
        <v>1</v>
      </c>
      <c r="AF43" s="18">
        <f t="shared" si="6"/>
        <v>11</v>
      </c>
      <c r="AG43" s="18">
        <f t="shared" si="6"/>
        <v>11</v>
      </c>
      <c r="AH43" s="18"/>
      <c r="AI43" s="17" t="s">
        <v>137</v>
      </c>
      <c r="AJ43" s="17" t="s">
        <v>79</v>
      </c>
      <c r="AL43" s="18" t="s">
        <v>80</v>
      </c>
      <c r="AM43" s="18" t="s">
        <v>80</v>
      </c>
      <c r="AN43" s="18" t="s">
        <v>80</v>
      </c>
      <c r="AO43" s="18">
        <v>10</v>
      </c>
      <c r="AP43" s="18">
        <v>10</v>
      </c>
      <c r="AQ43" s="18">
        <v>10</v>
      </c>
      <c r="AR43" s="18">
        <v>10</v>
      </c>
      <c r="AS43" s="18">
        <v>10</v>
      </c>
      <c r="AT43" s="18">
        <v>10</v>
      </c>
      <c r="AU43" s="18">
        <v>10</v>
      </c>
      <c r="AV43" s="18">
        <v>10</v>
      </c>
      <c r="AW43" s="18">
        <v>10</v>
      </c>
      <c r="AX43" s="18">
        <v>10</v>
      </c>
      <c r="AY43" s="18">
        <v>10</v>
      </c>
      <c r="AZ43" s="18">
        <v>10</v>
      </c>
      <c r="BB43" s="17" t="s">
        <v>396</v>
      </c>
      <c r="BC43" s="17" t="s">
        <v>397</v>
      </c>
      <c r="BD43" s="17">
        <v>282.32</v>
      </c>
      <c r="BE43" s="17">
        <v>2.52</v>
      </c>
      <c r="BF43" s="17">
        <v>12</v>
      </c>
      <c r="BG43" s="17">
        <v>-9.48</v>
      </c>
      <c r="BH43" s="17">
        <v>9.8799999999999999E-3</v>
      </c>
      <c r="BJ43" s="17">
        <v>1000</v>
      </c>
      <c r="BK43" s="17">
        <v>1</v>
      </c>
      <c r="BL43" s="17">
        <v>5</v>
      </c>
      <c r="BN43" s="17" t="s">
        <v>81</v>
      </c>
      <c r="BO43" s="17" t="s">
        <v>82</v>
      </c>
      <c r="BP43" s="17" t="s">
        <v>81</v>
      </c>
      <c r="BQ43" s="17" t="s">
        <v>83</v>
      </c>
      <c r="BR43" s="17" t="s">
        <v>75</v>
      </c>
    </row>
    <row r="44" spans="1:70" s="17" customFormat="1" x14ac:dyDescent="0.35">
      <c r="A44" s="16" t="s">
        <v>401</v>
      </c>
      <c r="B44" s="16" t="s">
        <v>318</v>
      </c>
      <c r="C44" s="16">
        <v>122.08439832000001</v>
      </c>
      <c r="D44" s="16" t="s">
        <v>319</v>
      </c>
      <c r="E44" s="16" t="s">
        <v>320</v>
      </c>
      <c r="F44" s="16" t="s">
        <v>321</v>
      </c>
      <c r="G44" s="16" t="s">
        <v>402</v>
      </c>
      <c r="H44" s="16" t="s">
        <v>1606</v>
      </c>
      <c r="I44" s="16">
        <v>7252</v>
      </c>
      <c r="J44" s="16">
        <v>6982</v>
      </c>
      <c r="K44" s="16" t="s">
        <v>323</v>
      </c>
      <c r="L44" s="17" t="s">
        <v>402</v>
      </c>
      <c r="M44" s="17" t="s">
        <v>401</v>
      </c>
      <c r="N44" s="17" t="s">
        <v>73</v>
      </c>
      <c r="O44" s="17" t="s">
        <v>123</v>
      </c>
      <c r="P44" s="17">
        <v>6</v>
      </c>
      <c r="Q44" s="17" t="s">
        <v>75</v>
      </c>
      <c r="R44" s="17" t="s">
        <v>75</v>
      </c>
      <c r="S44" s="17">
        <v>10</v>
      </c>
      <c r="T44" s="17" t="s">
        <v>76</v>
      </c>
      <c r="U44" s="17">
        <v>10</v>
      </c>
      <c r="V44" s="17">
        <v>10</v>
      </c>
      <c r="W44" s="17" t="s">
        <v>77</v>
      </c>
      <c r="Y44" s="18" t="b">
        <f t="shared" si="0"/>
        <v>1</v>
      </c>
      <c r="Z44" s="18">
        <f t="shared" si="1"/>
        <v>260</v>
      </c>
      <c r="AA44" s="18">
        <f t="shared" si="2"/>
        <v>80</v>
      </c>
      <c r="AB44" s="18" t="str">
        <f t="shared" si="3"/>
        <v>YES</v>
      </c>
      <c r="AC44" s="18" t="str">
        <f t="shared" si="3"/>
        <v>YES</v>
      </c>
      <c r="AD44" s="18" t="b">
        <f t="shared" si="4"/>
        <v>1</v>
      </c>
      <c r="AE44" s="18" t="b">
        <f t="shared" si="5"/>
        <v>1</v>
      </c>
      <c r="AF44" s="18">
        <f t="shared" si="6"/>
        <v>11</v>
      </c>
      <c r="AG44" s="18">
        <f t="shared" si="6"/>
        <v>11</v>
      </c>
      <c r="AH44" s="18"/>
      <c r="AI44" s="17" t="s">
        <v>137</v>
      </c>
      <c r="AJ44" s="17" t="s">
        <v>138</v>
      </c>
      <c r="AL44" s="18"/>
      <c r="AM44" s="18" t="s">
        <v>80</v>
      </c>
      <c r="AN44" s="18" t="s">
        <v>80</v>
      </c>
      <c r="AO44" s="18">
        <v>6</v>
      </c>
      <c r="AP44" s="18">
        <v>6</v>
      </c>
      <c r="AQ44" s="18">
        <v>6</v>
      </c>
      <c r="AR44" s="18">
        <v>6</v>
      </c>
      <c r="AS44" s="18">
        <v>10</v>
      </c>
      <c r="AT44" s="18">
        <v>6</v>
      </c>
      <c r="AU44" s="18">
        <v>6</v>
      </c>
      <c r="AV44" s="18">
        <v>6</v>
      </c>
      <c r="AW44" s="18">
        <v>10</v>
      </c>
      <c r="AX44" s="18">
        <v>6</v>
      </c>
      <c r="AY44" s="18">
        <v>10</v>
      </c>
      <c r="AZ44" s="18">
        <v>6</v>
      </c>
      <c r="BB44" s="17" t="s">
        <v>318</v>
      </c>
      <c r="BC44" s="17" t="s">
        <v>319</v>
      </c>
      <c r="BD44" s="17">
        <v>122.16</v>
      </c>
      <c r="BE44" s="17">
        <v>0.16</v>
      </c>
      <c r="BF44" s="17">
        <v>7.6769999999999996</v>
      </c>
      <c r="BG44" s="17">
        <v>-7.5169999999999995</v>
      </c>
      <c r="BH44" s="17">
        <v>1.21E-2</v>
      </c>
      <c r="BJ44" s="17">
        <v>100</v>
      </c>
      <c r="BK44" s="17">
        <v>1</v>
      </c>
      <c r="BL44" s="17">
        <v>5</v>
      </c>
      <c r="BN44" s="17" t="s">
        <v>81</v>
      </c>
      <c r="BO44" s="17" t="s">
        <v>82</v>
      </c>
      <c r="BP44" s="17" t="s">
        <v>81</v>
      </c>
      <c r="BQ44" s="17" t="s">
        <v>83</v>
      </c>
      <c r="BR44" s="17" t="s">
        <v>75</v>
      </c>
    </row>
    <row r="45" spans="1:70" s="17" customFormat="1" x14ac:dyDescent="0.35">
      <c r="A45" s="16" t="s">
        <v>403</v>
      </c>
      <c r="B45" s="16" t="s">
        <v>404</v>
      </c>
      <c r="C45" s="16">
        <v>350.19942807200101</v>
      </c>
      <c r="D45" s="16" t="s">
        <v>405</v>
      </c>
      <c r="E45" s="16" t="s">
        <v>406</v>
      </c>
      <c r="F45" s="16" t="s">
        <v>407</v>
      </c>
      <c r="G45" s="16" t="s">
        <v>408</v>
      </c>
      <c r="H45" s="16" t="s">
        <v>1607</v>
      </c>
      <c r="I45" s="16">
        <v>3766139</v>
      </c>
      <c r="J45" s="16">
        <v>2994956</v>
      </c>
      <c r="K45" s="16" t="s">
        <v>409</v>
      </c>
      <c r="L45" s="17" t="s">
        <v>408</v>
      </c>
      <c r="M45" s="17" t="s">
        <v>403</v>
      </c>
      <c r="N45" s="17" t="s">
        <v>73</v>
      </c>
      <c r="O45" s="17" t="s">
        <v>123</v>
      </c>
      <c r="P45" s="17">
        <v>6</v>
      </c>
      <c r="Q45" s="17" t="s">
        <v>75</v>
      </c>
      <c r="R45" s="17" t="s">
        <v>92</v>
      </c>
      <c r="S45" s="17">
        <v>10</v>
      </c>
      <c r="T45" s="17" t="s">
        <v>76</v>
      </c>
      <c r="U45" s="17">
        <v>10</v>
      </c>
      <c r="V45" s="17">
        <v>10</v>
      </c>
      <c r="W45" s="17" t="s">
        <v>124</v>
      </c>
      <c r="Y45" s="18" t="b">
        <f t="shared" si="0"/>
        <v>1</v>
      </c>
      <c r="Z45" s="18">
        <f t="shared" si="1"/>
        <v>260</v>
      </c>
      <c r="AA45" s="18">
        <f t="shared" si="2"/>
        <v>80</v>
      </c>
      <c r="AB45" s="18" t="str">
        <f t="shared" si="3"/>
        <v>YES</v>
      </c>
      <c r="AC45" s="18" t="str">
        <f t="shared" si="3"/>
        <v>YES</v>
      </c>
      <c r="AD45" s="18" t="b">
        <f t="shared" si="4"/>
        <v>1</v>
      </c>
      <c r="AE45" s="18" t="b">
        <f t="shared" si="5"/>
        <v>1</v>
      </c>
      <c r="AF45" s="18">
        <f t="shared" si="6"/>
        <v>11</v>
      </c>
      <c r="AG45" s="18">
        <f t="shared" si="6"/>
        <v>11</v>
      </c>
      <c r="AH45" s="18"/>
      <c r="AI45" s="17" t="s">
        <v>94</v>
      </c>
      <c r="AJ45" s="17" t="s">
        <v>210</v>
      </c>
      <c r="AL45" s="18" t="s">
        <v>80</v>
      </c>
      <c r="AM45" s="18" t="s">
        <v>80</v>
      </c>
      <c r="AN45" s="18" t="s">
        <v>80</v>
      </c>
      <c r="AO45" s="18">
        <v>10</v>
      </c>
      <c r="AP45" s="18">
        <v>10</v>
      </c>
      <c r="AQ45" s="18">
        <v>10</v>
      </c>
      <c r="AR45" s="18">
        <v>10</v>
      </c>
      <c r="AS45" s="18">
        <v>10</v>
      </c>
      <c r="AT45" s="18">
        <v>10</v>
      </c>
      <c r="AU45" s="18">
        <v>6</v>
      </c>
      <c r="AV45" s="18">
        <v>6</v>
      </c>
      <c r="AW45" s="18">
        <v>10</v>
      </c>
      <c r="AX45" s="18">
        <v>6</v>
      </c>
      <c r="AY45" s="18">
        <v>10</v>
      </c>
      <c r="AZ45" s="18">
        <v>6</v>
      </c>
      <c r="BB45" s="17" t="s">
        <v>404</v>
      </c>
      <c r="BC45" s="17" t="s">
        <v>405</v>
      </c>
      <c r="BD45" s="17">
        <v>350.44</v>
      </c>
      <c r="BE45" s="17">
        <v>7.2</v>
      </c>
      <c r="BF45" s="17">
        <v>12</v>
      </c>
      <c r="BG45" s="17">
        <v>-4.8</v>
      </c>
      <c r="BH45" s="17">
        <v>0.96799999999999997</v>
      </c>
      <c r="BJ45" s="17">
        <v>10</v>
      </c>
      <c r="BK45" s="17">
        <v>1</v>
      </c>
      <c r="BL45" s="17" t="s">
        <v>224</v>
      </c>
      <c r="BN45" s="17" t="s">
        <v>81</v>
      </c>
      <c r="BO45" s="17" t="s">
        <v>82</v>
      </c>
      <c r="BP45" s="17" t="s">
        <v>81</v>
      </c>
      <c r="BQ45" s="17" t="s">
        <v>83</v>
      </c>
      <c r="BR45" s="17" t="s">
        <v>75</v>
      </c>
    </row>
    <row r="46" spans="1:70" s="17" customFormat="1" x14ac:dyDescent="0.35">
      <c r="A46" s="16" t="s">
        <v>410</v>
      </c>
      <c r="B46" s="16" t="s">
        <v>98</v>
      </c>
      <c r="C46" s="16">
        <v>126.065394192</v>
      </c>
      <c r="D46" s="16" t="s">
        <v>99</v>
      </c>
      <c r="E46" s="16" t="s">
        <v>100</v>
      </c>
      <c r="F46" s="16" t="s">
        <v>101</v>
      </c>
      <c r="G46" s="16" t="s">
        <v>411</v>
      </c>
      <c r="H46" s="16" t="s">
        <v>1608</v>
      </c>
      <c r="I46" s="16">
        <v>7955</v>
      </c>
      <c r="J46" s="16">
        <v>7667</v>
      </c>
      <c r="K46" s="16" t="s">
        <v>103</v>
      </c>
      <c r="L46" s="17" t="s">
        <v>411</v>
      </c>
      <c r="M46" s="17" t="s">
        <v>410</v>
      </c>
      <c r="N46" s="17" t="s">
        <v>73</v>
      </c>
      <c r="O46" s="17" t="s">
        <v>123</v>
      </c>
      <c r="P46" s="17">
        <v>5.5</v>
      </c>
      <c r="Q46" s="17" t="s">
        <v>75</v>
      </c>
      <c r="R46" s="17" t="s">
        <v>75</v>
      </c>
      <c r="S46" s="17">
        <v>10</v>
      </c>
      <c r="T46" s="17" t="s">
        <v>76</v>
      </c>
      <c r="U46" s="17">
        <v>10</v>
      </c>
      <c r="V46" s="17">
        <v>10</v>
      </c>
      <c r="W46" s="17" t="s">
        <v>77</v>
      </c>
      <c r="Y46" s="18" t="b">
        <f t="shared" si="0"/>
        <v>1</v>
      </c>
      <c r="Z46" s="18">
        <f t="shared" si="1"/>
        <v>255</v>
      </c>
      <c r="AA46" s="18">
        <f t="shared" si="2"/>
        <v>77.5</v>
      </c>
      <c r="AB46" s="18" t="str">
        <f t="shared" si="3"/>
        <v>YES</v>
      </c>
      <c r="AC46" s="18" t="str">
        <f t="shared" si="3"/>
        <v>YES</v>
      </c>
      <c r="AD46" s="18" t="b">
        <f t="shared" si="4"/>
        <v>1</v>
      </c>
      <c r="AE46" s="18" t="b">
        <f t="shared" si="5"/>
        <v>1</v>
      </c>
      <c r="AF46" s="18">
        <f t="shared" si="6"/>
        <v>45</v>
      </c>
      <c r="AG46" s="18">
        <f t="shared" si="6"/>
        <v>45</v>
      </c>
      <c r="AH46" s="18"/>
      <c r="AI46" s="17" t="s">
        <v>137</v>
      </c>
      <c r="AJ46" s="17" t="s">
        <v>138</v>
      </c>
      <c r="AL46" s="18" t="s">
        <v>80</v>
      </c>
      <c r="AM46" s="18" t="s">
        <v>80</v>
      </c>
      <c r="AN46" s="18" t="s">
        <v>80</v>
      </c>
      <c r="AO46" s="18">
        <v>6</v>
      </c>
      <c r="AP46" s="18">
        <v>10</v>
      </c>
      <c r="AQ46" s="18">
        <v>10</v>
      </c>
      <c r="AR46" s="18">
        <v>10</v>
      </c>
      <c r="AS46" s="18">
        <v>10</v>
      </c>
      <c r="AT46" s="18">
        <v>10</v>
      </c>
      <c r="AU46" s="18">
        <v>10</v>
      </c>
      <c r="AV46" s="18">
        <v>10</v>
      </c>
      <c r="AW46" s="18">
        <v>10</v>
      </c>
      <c r="AX46" s="18">
        <v>10</v>
      </c>
      <c r="AY46" s="18">
        <v>10</v>
      </c>
      <c r="AZ46" s="18">
        <v>10</v>
      </c>
      <c r="BB46" s="17" t="s">
        <v>98</v>
      </c>
      <c r="BC46" s="17" t="s">
        <v>99</v>
      </c>
      <c r="BD46" s="17">
        <v>126.12</v>
      </c>
      <c r="BE46" s="17">
        <v>-1.37</v>
      </c>
      <c r="BF46" s="20">
        <v>10.754</v>
      </c>
      <c r="BG46" s="17">
        <v>-12.123999999999999</v>
      </c>
      <c r="BH46" s="17">
        <v>6.9099999999999999E-4</v>
      </c>
      <c r="BJ46" s="17">
        <v>100000</v>
      </c>
      <c r="BK46" s="17">
        <v>3</v>
      </c>
      <c r="BL46" s="17">
        <v>2.5</v>
      </c>
      <c r="BN46" s="17" t="s">
        <v>81</v>
      </c>
      <c r="BO46" s="17" t="s">
        <v>82</v>
      </c>
      <c r="BP46" s="17" t="s">
        <v>81</v>
      </c>
      <c r="BQ46" s="17" t="s">
        <v>83</v>
      </c>
      <c r="BR46" s="17" t="s">
        <v>92</v>
      </c>
    </row>
    <row r="47" spans="1:70" s="17" customFormat="1" x14ac:dyDescent="0.35">
      <c r="A47" s="16" t="s">
        <v>412</v>
      </c>
      <c r="B47" s="16" t="s">
        <v>413</v>
      </c>
      <c r="C47" s="16">
        <v>250.07422756</v>
      </c>
      <c r="D47" s="16" t="s">
        <v>165</v>
      </c>
      <c r="E47" s="16" t="s">
        <v>414</v>
      </c>
      <c r="F47" s="16" t="s">
        <v>415</v>
      </c>
      <c r="G47" s="16" t="s">
        <v>416</v>
      </c>
      <c r="H47" s="16" t="s">
        <v>1609</v>
      </c>
      <c r="I47" s="16">
        <v>62593</v>
      </c>
      <c r="J47" s="16">
        <v>56352</v>
      </c>
      <c r="K47" s="16" t="s">
        <v>417</v>
      </c>
      <c r="L47" s="17" t="s">
        <v>416</v>
      </c>
      <c r="M47" s="17" t="s">
        <v>412</v>
      </c>
      <c r="N47" s="17" t="s">
        <v>73</v>
      </c>
      <c r="O47" s="17" t="s">
        <v>418</v>
      </c>
      <c r="P47" s="17">
        <v>5.5</v>
      </c>
      <c r="Q47" s="17" t="s">
        <v>75</v>
      </c>
      <c r="R47" s="17" t="s">
        <v>75</v>
      </c>
      <c r="S47" s="17">
        <v>10</v>
      </c>
      <c r="T47" s="17" t="s">
        <v>76</v>
      </c>
      <c r="U47" s="17">
        <v>10</v>
      </c>
      <c r="V47" s="17">
        <v>10</v>
      </c>
      <c r="W47" s="17" t="s">
        <v>77</v>
      </c>
      <c r="Y47" s="18" t="b">
        <f t="shared" si="0"/>
        <v>1</v>
      </c>
      <c r="Z47" s="18">
        <f t="shared" si="1"/>
        <v>255</v>
      </c>
      <c r="AA47" s="18">
        <f t="shared" si="2"/>
        <v>77.5</v>
      </c>
      <c r="AB47" s="18" t="str">
        <f t="shared" si="3"/>
        <v>YES</v>
      </c>
      <c r="AC47" s="18" t="str">
        <f t="shared" si="3"/>
        <v>YES</v>
      </c>
      <c r="AD47" s="18" t="b">
        <f t="shared" si="4"/>
        <v>1</v>
      </c>
      <c r="AE47" s="18" t="b">
        <f t="shared" si="5"/>
        <v>1</v>
      </c>
      <c r="AF47" s="18">
        <f t="shared" si="6"/>
        <v>45</v>
      </c>
      <c r="AG47" s="18">
        <f t="shared" si="6"/>
        <v>45</v>
      </c>
      <c r="AH47" s="18"/>
      <c r="AI47" s="17" t="s">
        <v>78</v>
      </c>
      <c r="AJ47" s="17" t="s">
        <v>125</v>
      </c>
      <c r="AL47" s="18"/>
      <c r="AM47" s="18" t="s">
        <v>80</v>
      </c>
      <c r="AN47" s="18"/>
      <c r="AO47" s="18">
        <v>6</v>
      </c>
      <c r="AP47" s="18">
        <v>6</v>
      </c>
      <c r="AQ47" s="18">
        <v>6</v>
      </c>
      <c r="AR47" s="18">
        <v>6</v>
      </c>
      <c r="AS47" s="18">
        <v>6</v>
      </c>
      <c r="AT47" s="18">
        <v>6</v>
      </c>
      <c r="AU47" s="18">
        <v>6</v>
      </c>
      <c r="AV47" s="18">
        <v>6</v>
      </c>
      <c r="AW47" s="18">
        <v>6</v>
      </c>
      <c r="AX47" s="18">
        <v>6</v>
      </c>
      <c r="AY47" s="18">
        <v>10</v>
      </c>
      <c r="AZ47" s="18">
        <v>6</v>
      </c>
      <c r="BB47" s="17" t="s">
        <v>413</v>
      </c>
      <c r="BC47" s="17" t="s">
        <v>165</v>
      </c>
      <c r="BD47" s="17">
        <v>250.24</v>
      </c>
      <c r="BE47" s="17">
        <v>5.22</v>
      </c>
      <c r="BF47" s="17">
        <v>9.657</v>
      </c>
      <c r="BG47" s="17">
        <v>-4.4370000000000003</v>
      </c>
      <c r="BH47" s="17">
        <v>3.48</v>
      </c>
      <c r="BJ47" s="17">
        <v>100000</v>
      </c>
      <c r="BK47" s="17">
        <v>3</v>
      </c>
      <c r="BL47" s="17">
        <v>2.5</v>
      </c>
      <c r="BN47" s="17" t="s">
        <v>81</v>
      </c>
      <c r="BO47" s="17" t="s">
        <v>82</v>
      </c>
      <c r="BP47" s="17" t="s">
        <v>81</v>
      </c>
      <c r="BQ47" s="17" t="s">
        <v>83</v>
      </c>
      <c r="BR47" s="17" t="s">
        <v>75</v>
      </c>
    </row>
    <row r="48" spans="1:70" s="17" customFormat="1" x14ac:dyDescent="0.35">
      <c r="A48" s="16" t="s">
        <v>419</v>
      </c>
      <c r="B48" s="16" t="s">
        <v>420</v>
      </c>
      <c r="C48" s="16">
        <v>151.063328528</v>
      </c>
      <c r="D48" s="16" t="s">
        <v>421</v>
      </c>
      <c r="E48" s="16" t="s">
        <v>422</v>
      </c>
      <c r="F48" s="16" t="s">
        <v>423</v>
      </c>
      <c r="G48" s="16" t="s">
        <v>424</v>
      </c>
      <c r="H48" s="16" t="s">
        <v>1610</v>
      </c>
      <c r="I48" s="16">
        <v>1983</v>
      </c>
      <c r="J48" s="16">
        <v>1906</v>
      </c>
      <c r="K48" s="16" t="s">
        <v>425</v>
      </c>
      <c r="L48" s="17" t="s">
        <v>424</v>
      </c>
      <c r="M48" s="17" t="s">
        <v>419</v>
      </c>
      <c r="N48" s="17" t="s">
        <v>200</v>
      </c>
      <c r="O48" s="17" t="s">
        <v>123</v>
      </c>
      <c r="P48" s="17">
        <v>6</v>
      </c>
      <c r="Q48" s="17" t="s">
        <v>75</v>
      </c>
      <c r="R48" s="17" t="s">
        <v>75</v>
      </c>
      <c r="S48" s="17">
        <v>8</v>
      </c>
      <c r="T48" s="17" t="s">
        <v>76</v>
      </c>
      <c r="U48" s="17">
        <v>10</v>
      </c>
      <c r="V48" s="17">
        <v>10</v>
      </c>
      <c r="W48" s="17" t="s">
        <v>124</v>
      </c>
      <c r="Y48" s="18" t="b">
        <f t="shared" si="0"/>
        <v>1</v>
      </c>
      <c r="Z48" s="18">
        <f t="shared" si="1"/>
        <v>248</v>
      </c>
      <c r="AA48" s="18">
        <f t="shared" si="2"/>
        <v>74</v>
      </c>
      <c r="AB48" s="18" t="str">
        <f t="shared" si="3"/>
        <v>YES</v>
      </c>
      <c r="AC48" s="18" t="str">
        <f t="shared" si="3"/>
        <v>YES</v>
      </c>
      <c r="AD48" s="18" t="b">
        <f t="shared" si="4"/>
        <v>1</v>
      </c>
      <c r="AE48" s="18" t="b">
        <f t="shared" si="5"/>
        <v>1</v>
      </c>
      <c r="AF48" s="18">
        <f t="shared" si="6"/>
        <v>47</v>
      </c>
      <c r="AG48" s="18">
        <f t="shared" si="6"/>
        <v>47</v>
      </c>
      <c r="AH48" s="18"/>
      <c r="AI48" s="17" t="s">
        <v>202</v>
      </c>
      <c r="AJ48" s="17" t="s">
        <v>426</v>
      </c>
      <c r="AL48" s="18" t="s">
        <v>80</v>
      </c>
      <c r="AM48" s="18" t="s">
        <v>80</v>
      </c>
      <c r="AN48" s="18" t="s">
        <v>80</v>
      </c>
      <c r="AO48" s="18">
        <v>10</v>
      </c>
      <c r="AP48" s="18">
        <v>10</v>
      </c>
      <c r="AQ48" s="18">
        <v>10</v>
      </c>
      <c r="AR48" s="18">
        <v>10</v>
      </c>
      <c r="AS48" s="18">
        <v>10</v>
      </c>
      <c r="AT48" s="18">
        <v>10</v>
      </c>
      <c r="AU48" s="18">
        <v>10</v>
      </c>
      <c r="AV48" s="18">
        <v>10</v>
      </c>
      <c r="AW48" s="18">
        <v>10</v>
      </c>
      <c r="AX48" s="18">
        <v>10</v>
      </c>
      <c r="AY48" s="18">
        <v>10</v>
      </c>
      <c r="AZ48" s="18">
        <v>10</v>
      </c>
      <c r="BB48" s="17" t="s">
        <v>420</v>
      </c>
      <c r="BC48" s="17" t="s">
        <v>421</v>
      </c>
      <c r="BD48" s="17">
        <v>151.16</v>
      </c>
      <c r="BE48" s="17">
        <v>0.46</v>
      </c>
      <c r="BF48" s="17">
        <v>11.041</v>
      </c>
      <c r="BG48" s="17">
        <v>-10.581</v>
      </c>
      <c r="BH48" s="17">
        <v>1.0800000000000001E-2</v>
      </c>
      <c r="BJ48" s="17">
        <v>100</v>
      </c>
      <c r="BK48" s="17">
        <v>1</v>
      </c>
      <c r="BL48" s="17">
        <v>5</v>
      </c>
      <c r="BN48" s="17" t="s">
        <v>81</v>
      </c>
      <c r="BO48" s="17" t="s">
        <v>82</v>
      </c>
      <c r="BP48" s="17" t="s">
        <v>81</v>
      </c>
      <c r="BQ48" s="17" t="s">
        <v>83</v>
      </c>
      <c r="BR48" s="17" t="s">
        <v>75</v>
      </c>
    </row>
    <row r="49" spans="1:70" s="17" customFormat="1" x14ac:dyDescent="0.35">
      <c r="A49" s="16" t="s">
        <v>427</v>
      </c>
      <c r="B49" s="16" t="s">
        <v>428</v>
      </c>
      <c r="C49" s="16">
        <v>250.07422756</v>
      </c>
      <c r="D49" s="16" t="s">
        <v>165</v>
      </c>
      <c r="E49" s="16" t="s">
        <v>429</v>
      </c>
      <c r="F49" s="16" t="s">
        <v>430</v>
      </c>
      <c r="G49" s="21" t="s">
        <v>431</v>
      </c>
      <c r="H49" s="16" t="s">
        <v>1611</v>
      </c>
      <c r="I49" s="16">
        <v>62450</v>
      </c>
      <c r="J49" s="16">
        <v>56231</v>
      </c>
      <c r="K49" s="16" t="s">
        <v>432</v>
      </c>
      <c r="L49" s="22" t="s">
        <v>431</v>
      </c>
      <c r="M49" s="17" t="s">
        <v>427</v>
      </c>
      <c r="N49" s="17" t="s">
        <v>73</v>
      </c>
      <c r="O49" s="17" t="s">
        <v>433</v>
      </c>
      <c r="P49" s="17">
        <v>4.5</v>
      </c>
      <c r="Q49" s="17" t="s">
        <v>75</v>
      </c>
      <c r="R49" s="17" t="s">
        <v>75</v>
      </c>
      <c r="S49" s="17">
        <v>10</v>
      </c>
      <c r="T49" s="17" t="s">
        <v>76</v>
      </c>
      <c r="U49" s="17">
        <v>10</v>
      </c>
      <c r="V49" s="17">
        <v>10</v>
      </c>
      <c r="W49" s="17" t="s">
        <v>77</v>
      </c>
      <c r="Y49" s="18" t="b">
        <f t="shared" si="0"/>
        <v>1</v>
      </c>
      <c r="Z49" s="18">
        <f t="shared" si="1"/>
        <v>245</v>
      </c>
      <c r="AA49" s="18">
        <f t="shared" si="2"/>
        <v>72.5</v>
      </c>
      <c r="AB49" s="18" t="str">
        <f t="shared" si="3"/>
        <v>YES</v>
      </c>
      <c r="AC49" s="18" t="str">
        <f t="shared" si="3"/>
        <v>YES</v>
      </c>
      <c r="AD49" s="18" t="b">
        <f t="shared" si="4"/>
        <v>1</v>
      </c>
      <c r="AE49" s="18" t="b">
        <f t="shared" si="5"/>
        <v>1</v>
      </c>
      <c r="AF49" s="18">
        <f t="shared" si="6"/>
        <v>48</v>
      </c>
      <c r="AG49" s="18">
        <f t="shared" si="6"/>
        <v>48</v>
      </c>
      <c r="AH49" s="18"/>
      <c r="AI49" s="17" t="s">
        <v>137</v>
      </c>
      <c r="AJ49" s="17" t="s">
        <v>125</v>
      </c>
      <c r="AL49" s="18"/>
      <c r="AM49" s="18" t="s">
        <v>80</v>
      </c>
      <c r="AN49" s="18"/>
      <c r="AO49" s="18">
        <v>6</v>
      </c>
      <c r="AP49" s="18">
        <v>6</v>
      </c>
      <c r="AQ49" s="18">
        <v>6</v>
      </c>
      <c r="AR49" s="18">
        <v>6</v>
      </c>
      <c r="AS49" s="18">
        <v>6</v>
      </c>
      <c r="AT49" s="18">
        <v>6</v>
      </c>
      <c r="AU49" s="18">
        <v>6</v>
      </c>
      <c r="AV49" s="18">
        <v>6</v>
      </c>
      <c r="AW49" s="18">
        <v>6</v>
      </c>
      <c r="AX49" s="18">
        <v>6</v>
      </c>
      <c r="AY49" s="18">
        <v>10</v>
      </c>
      <c r="AZ49" s="18">
        <v>6</v>
      </c>
      <c r="BB49" s="17" t="s">
        <v>428</v>
      </c>
      <c r="BC49" s="17" t="s">
        <v>165</v>
      </c>
      <c r="BD49" s="17">
        <v>250.24</v>
      </c>
      <c r="BE49" s="17">
        <v>5.22</v>
      </c>
      <c r="BF49" s="17">
        <v>9.657</v>
      </c>
      <c r="BG49" s="17">
        <v>-4.4370000000000003</v>
      </c>
      <c r="BH49" s="17">
        <v>3.48</v>
      </c>
      <c r="BJ49" s="17">
        <v>10000</v>
      </c>
      <c r="BK49" s="17">
        <v>2</v>
      </c>
      <c r="BL49" s="17">
        <v>2.5</v>
      </c>
      <c r="BN49" s="17" t="s">
        <v>81</v>
      </c>
      <c r="BO49" s="17" t="s">
        <v>82</v>
      </c>
      <c r="BP49" s="17" t="s">
        <v>81</v>
      </c>
      <c r="BQ49" s="17" t="s">
        <v>83</v>
      </c>
      <c r="BR49" s="17" t="s">
        <v>75</v>
      </c>
    </row>
    <row r="50" spans="1:70" s="17" customFormat="1" x14ac:dyDescent="0.35">
      <c r="A50" s="16" t="s">
        <v>434</v>
      </c>
      <c r="B50" s="16" t="s">
        <v>435</v>
      </c>
      <c r="C50" s="16">
        <v>266.03775374399999</v>
      </c>
      <c r="D50" s="16" t="s">
        <v>436</v>
      </c>
      <c r="E50" s="16" t="s">
        <v>437</v>
      </c>
      <c r="F50" s="16" t="s">
        <v>438</v>
      </c>
      <c r="G50" s="16" t="s">
        <v>439</v>
      </c>
      <c r="H50" s="16" t="s">
        <v>1612</v>
      </c>
      <c r="I50" s="16">
        <v>7543</v>
      </c>
      <c r="J50" s="16">
        <v>7262</v>
      </c>
      <c r="K50" s="16" t="s">
        <v>440</v>
      </c>
      <c r="L50" s="17" t="s">
        <v>439</v>
      </c>
      <c r="M50" s="17" t="s">
        <v>434</v>
      </c>
      <c r="N50" s="17" t="s">
        <v>73</v>
      </c>
      <c r="O50" s="17" t="s">
        <v>441</v>
      </c>
      <c r="P50" s="17">
        <v>4.5</v>
      </c>
      <c r="Q50" s="17" t="s">
        <v>75</v>
      </c>
      <c r="R50" s="17" t="s">
        <v>75</v>
      </c>
      <c r="S50" s="17">
        <v>10</v>
      </c>
      <c r="T50" s="17" t="s">
        <v>76</v>
      </c>
      <c r="U50" s="17">
        <v>10</v>
      </c>
      <c r="V50" s="17">
        <v>10</v>
      </c>
      <c r="W50" s="17" t="s">
        <v>77</v>
      </c>
      <c r="Y50" s="18" t="b">
        <f t="shared" si="0"/>
        <v>1</v>
      </c>
      <c r="Z50" s="18">
        <f t="shared" si="1"/>
        <v>245</v>
      </c>
      <c r="AA50" s="18">
        <f t="shared" si="2"/>
        <v>72.5</v>
      </c>
      <c r="AB50" s="18" t="str">
        <f t="shared" si="3"/>
        <v>YES</v>
      </c>
      <c r="AC50" s="18" t="str">
        <f t="shared" si="3"/>
        <v>YES</v>
      </c>
      <c r="AD50" s="18" t="b">
        <f t="shared" si="4"/>
        <v>1</v>
      </c>
      <c r="AE50" s="18" t="b">
        <f t="shared" si="5"/>
        <v>1</v>
      </c>
      <c r="AF50" s="18">
        <f t="shared" si="6"/>
        <v>48</v>
      </c>
      <c r="AG50" s="18">
        <f t="shared" si="6"/>
        <v>48</v>
      </c>
      <c r="AH50" s="18"/>
      <c r="AI50" s="17" t="s">
        <v>78</v>
      </c>
      <c r="AJ50" s="17" t="s">
        <v>106</v>
      </c>
      <c r="AL50" s="18" t="s">
        <v>80</v>
      </c>
      <c r="AM50" s="18" t="s">
        <v>80</v>
      </c>
      <c r="AN50" s="18" t="s">
        <v>80</v>
      </c>
      <c r="AO50" s="18">
        <v>10</v>
      </c>
      <c r="AP50" s="18">
        <v>10</v>
      </c>
      <c r="AQ50" s="18">
        <v>10</v>
      </c>
      <c r="AR50" s="18">
        <v>10</v>
      </c>
      <c r="AS50" s="18">
        <v>10</v>
      </c>
      <c r="AT50" s="18">
        <v>10</v>
      </c>
      <c r="AU50" s="18">
        <v>10</v>
      </c>
      <c r="AV50" s="18">
        <v>10</v>
      </c>
      <c r="AW50" s="18">
        <v>10</v>
      </c>
      <c r="AX50" s="18">
        <v>10</v>
      </c>
      <c r="AY50" s="18">
        <v>10</v>
      </c>
      <c r="AZ50" s="18">
        <v>10</v>
      </c>
      <c r="BB50" s="17" t="s">
        <v>435</v>
      </c>
      <c r="BC50" s="17" t="s">
        <v>436</v>
      </c>
      <c r="BD50" s="17">
        <v>267.14</v>
      </c>
      <c r="BE50" s="17">
        <v>3.91</v>
      </c>
      <c r="BF50" s="17">
        <v>12</v>
      </c>
      <c r="BG50" s="17">
        <v>-8.09</v>
      </c>
      <c r="BH50" s="17">
        <v>0.55200000000000005</v>
      </c>
      <c r="BJ50" s="17">
        <v>10000</v>
      </c>
      <c r="BK50" s="17">
        <v>2</v>
      </c>
      <c r="BL50" s="17">
        <v>2.5</v>
      </c>
      <c r="BN50" s="17" t="s">
        <v>81</v>
      </c>
      <c r="BO50" s="17" t="s">
        <v>82</v>
      </c>
      <c r="BP50" s="17" t="s">
        <v>81</v>
      </c>
      <c r="BQ50" s="17" t="s">
        <v>83</v>
      </c>
      <c r="BR50" s="17" t="s">
        <v>75</v>
      </c>
    </row>
    <row r="51" spans="1:70" s="17" customFormat="1" x14ac:dyDescent="0.35">
      <c r="A51" s="16" t="s">
        <v>442</v>
      </c>
      <c r="B51" s="16" t="s">
        <v>443</v>
      </c>
      <c r="C51" s="16">
        <v>222.034881912</v>
      </c>
      <c r="D51" s="16" t="s">
        <v>444</v>
      </c>
      <c r="E51" s="16" t="s">
        <v>445</v>
      </c>
      <c r="F51" s="16" t="s">
        <v>446</v>
      </c>
      <c r="G51" s="16" t="s">
        <v>447</v>
      </c>
      <c r="H51" s="16" t="s">
        <v>1613</v>
      </c>
      <c r="I51" s="16">
        <v>8490</v>
      </c>
      <c r="J51" s="16">
        <v>8177</v>
      </c>
      <c r="K51" s="16" t="s">
        <v>448</v>
      </c>
      <c r="L51" s="17" t="s">
        <v>447</v>
      </c>
      <c r="M51" s="17" t="s">
        <v>442</v>
      </c>
      <c r="N51" s="17" t="s">
        <v>73</v>
      </c>
      <c r="O51" s="17" t="s">
        <v>123</v>
      </c>
      <c r="P51" s="17">
        <v>4.5</v>
      </c>
      <c r="Q51" s="17" t="s">
        <v>75</v>
      </c>
      <c r="R51" s="17" t="s">
        <v>75</v>
      </c>
      <c r="S51" s="17">
        <v>10</v>
      </c>
      <c r="T51" s="17" t="s">
        <v>76</v>
      </c>
      <c r="U51" s="17">
        <v>10</v>
      </c>
      <c r="V51" s="17">
        <v>10</v>
      </c>
      <c r="W51" s="17" t="s">
        <v>77</v>
      </c>
      <c r="Y51" s="18" t="b">
        <f t="shared" si="0"/>
        <v>1</v>
      </c>
      <c r="Z51" s="18">
        <f t="shared" si="1"/>
        <v>245</v>
      </c>
      <c r="AA51" s="18">
        <f t="shared" si="2"/>
        <v>72.5</v>
      </c>
      <c r="AB51" s="18" t="str">
        <f t="shared" si="3"/>
        <v>YES</v>
      </c>
      <c r="AC51" s="18" t="str">
        <f t="shared" si="3"/>
        <v>YES</v>
      </c>
      <c r="AD51" s="18" t="b">
        <f t="shared" si="4"/>
        <v>1</v>
      </c>
      <c r="AE51" s="18" t="b">
        <f t="shared" si="5"/>
        <v>1</v>
      </c>
      <c r="AF51" s="18">
        <f t="shared" si="6"/>
        <v>48</v>
      </c>
      <c r="AG51" s="18">
        <f t="shared" si="6"/>
        <v>48</v>
      </c>
      <c r="AH51" s="18"/>
      <c r="AI51" s="17" t="s">
        <v>137</v>
      </c>
      <c r="AJ51" s="17" t="s">
        <v>138</v>
      </c>
      <c r="AL51" s="18" t="s">
        <v>80</v>
      </c>
      <c r="AM51" s="18" t="s">
        <v>80</v>
      </c>
      <c r="AN51" s="18" t="s">
        <v>80</v>
      </c>
      <c r="AO51" s="18">
        <v>10</v>
      </c>
      <c r="AP51" s="18">
        <v>10</v>
      </c>
      <c r="AQ51" s="18">
        <v>10</v>
      </c>
      <c r="AR51" s="18">
        <v>10</v>
      </c>
      <c r="AS51" s="18">
        <v>10</v>
      </c>
      <c r="AT51" s="18">
        <v>10</v>
      </c>
      <c r="AU51" s="18">
        <v>10</v>
      </c>
      <c r="AV51" s="18">
        <v>10</v>
      </c>
      <c r="AW51" s="18">
        <v>10</v>
      </c>
      <c r="AX51" s="18">
        <v>10</v>
      </c>
      <c r="AY51" s="18">
        <v>10</v>
      </c>
      <c r="AZ51" s="18">
        <v>10</v>
      </c>
      <c r="BB51" s="17" t="s">
        <v>443</v>
      </c>
      <c r="BC51" s="17" t="s">
        <v>444</v>
      </c>
      <c r="BD51" s="17">
        <v>222.11</v>
      </c>
      <c r="BE51" s="23">
        <v>0.87</v>
      </c>
      <c r="BF51" s="20">
        <v>9.9550000000000001</v>
      </c>
      <c r="BG51" s="17">
        <v>-9.0850000000000009</v>
      </c>
      <c r="BH51" s="17">
        <v>2.8199999999999999E-2</v>
      </c>
      <c r="BJ51" s="17">
        <v>10000</v>
      </c>
      <c r="BK51" s="17">
        <v>2</v>
      </c>
      <c r="BL51" s="17">
        <v>2.5</v>
      </c>
      <c r="BN51" s="17" t="s">
        <v>81</v>
      </c>
      <c r="BO51" s="17" t="s">
        <v>82</v>
      </c>
      <c r="BP51" s="17" t="s">
        <v>81</v>
      </c>
      <c r="BQ51" s="17" t="s">
        <v>83</v>
      </c>
      <c r="BR51" s="17" t="s">
        <v>92</v>
      </c>
    </row>
    <row r="52" spans="1:70" s="17" customFormat="1" x14ac:dyDescent="0.35">
      <c r="A52" s="16" t="s">
        <v>449</v>
      </c>
      <c r="B52" s="16" t="s">
        <v>450</v>
      </c>
      <c r="C52" s="16">
        <v>358.04056154800003</v>
      </c>
      <c r="D52" s="16" t="s">
        <v>451</v>
      </c>
      <c r="E52" s="16" t="s">
        <v>452</v>
      </c>
      <c r="F52" s="16" t="s">
        <v>453</v>
      </c>
      <c r="G52" s="16" t="s">
        <v>454</v>
      </c>
      <c r="H52" s="16" t="s">
        <v>1614</v>
      </c>
      <c r="I52" s="16">
        <v>6649</v>
      </c>
      <c r="J52" s="16">
        <v>6397</v>
      </c>
      <c r="K52" s="16" t="s">
        <v>455</v>
      </c>
      <c r="L52" s="17" t="s">
        <v>454</v>
      </c>
      <c r="M52" s="17" t="s">
        <v>449</v>
      </c>
      <c r="N52" s="17" t="s">
        <v>73</v>
      </c>
      <c r="O52" s="17" t="s">
        <v>123</v>
      </c>
      <c r="P52" s="17">
        <v>4.5</v>
      </c>
      <c r="Q52" s="17" t="s">
        <v>75</v>
      </c>
      <c r="R52" s="17" t="s">
        <v>75</v>
      </c>
      <c r="S52" s="17">
        <v>10</v>
      </c>
      <c r="T52" s="17" t="s">
        <v>76</v>
      </c>
      <c r="U52" s="17">
        <v>10</v>
      </c>
      <c r="V52" s="17">
        <v>10</v>
      </c>
      <c r="W52" s="17" t="s">
        <v>77</v>
      </c>
      <c r="Y52" s="18" t="b">
        <f t="shared" si="0"/>
        <v>1</v>
      </c>
      <c r="Z52" s="18">
        <f t="shared" si="1"/>
        <v>245</v>
      </c>
      <c r="AA52" s="18">
        <f t="shared" si="2"/>
        <v>72.5</v>
      </c>
      <c r="AB52" s="18" t="str">
        <f t="shared" si="3"/>
        <v>YES</v>
      </c>
      <c r="AC52" s="18" t="str">
        <f t="shared" si="3"/>
        <v>YES</v>
      </c>
      <c r="AD52" s="18" t="b">
        <f t="shared" si="4"/>
        <v>1</v>
      </c>
      <c r="AE52" s="18" t="b">
        <f t="shared" si="5"/>
        <v>1</v>
      </c>
      <c r="AF52" s="18">
        <f t="shared" si="6"/>
        <v>48</v>
      </c>
      <c r="AG52" s="18">
        <f t="shared" si="6"/>
        <v>48</v>
      </c>
      <c r="AH52" s="18"/>
      <c r="AI52" s="17" t="s">
        <v>137</v>
      </c>
      <c r="AJ52" s="17" t="s">
        <v>210</v>
      </c>
      <c r="AL52" s="18" t="s">
        <v>80</v>
      </c>
      <c r="AM52" s="18" t="s">
        <v>80</v>
      </c>
      <c r="AN52" s="18" t="s">
        <v>80</v>
      </c>
      <c r="AO52" s="18">
        <v>10</v>
      </c>
      <c r="AP52" s="18">
        <v>10</v>
      </c>
      <c r="AQ52" s="18">
        <v>10</v>
      </c>
      <c r="AR52" s="18">
        <v>10</v>
      </c>
      <c r="AS52" s="18">
        <v>10</v>
      </c>
      <c r="AT52" s="18">
        <v>10</v>
      </c>
      <c r="AU52" s="18">
        <v>10</v>
      </c>
      <c r="AV52" s="18">
        <v>10</v>
      </c>
      <c r="AW52" s="18">
        <v>10</v>
      </c>
      <c r="AX52" s="18">
        <v>10</v>
      </c>
      <c r="AY52" s="18">
        <v>10</v>
      </c>
      <c r="AZ52" s="18">
        <v>10</v>
      </c>
      <c r="BB52" s="17" t="s">
        <v>450</v>
      </c>
      <c r="BC52" s="17" t="s">
        <v>451</v>
      </c>
      <c r="BD52" s="17">
        <v>358.38</v>
      </c>
      <c r="BE52" s="17">
        <v>0.08</v>
      </c>
      <c r="BF52" s="17">
        <v>12</v>
      </c>
      <c r="BG52" s="17">
        <v>-11.92</v>
      </c>
      <c r="BH52" s="17">
        <v>5.9400000000000001E-2</v>
      </c>
      <c r="BJ52" s="17">
        <v>10000</v>
      </c>
      <c r="BK52" s="17">
        <v>2</v>
      </c>
      <c r="BL52" s="17">
        <v>2.5</v>
      </c>
      <c r="BN52" s="17" t="s">
        <v>81</v>
      </c>
      <c r="BO52" s="17" t="s">
        <v>82</v>
      </c>
      <c r="BP52" s="17" t="s">
        <v>81</v>
      </c>
      <c r="BQ52" s="17" t="s">
        <v>83</v>
      </c>
      <c r="BR52" s="17" t="s">
        <v>75</v>
      </c>
    </row>
    <row r="53" spans="1:70" s="17" customFormat="1" x14ac:dyDescent="0.35">
      <c r="A53" s="16" t="s">
        <v>456</v>
      </c>
      <c r="B53" s="16" t="s">
        <v>457</v>
      </c>
      <c r="C53" s="16">
        <v>377.902019392</v>
      </c>
      <c r="D53" s="16" t="s">
        <v>458</v>
      </c>
      <c r="E53" s="16" t="s">
        <v>459</v>
      </c>
      <c r="F53" s="16" t="s">
        <v>460</v>
      </c>
      <c r="G53" s="16" t="s">
        <v>461</v>
      </c>
      <c r="H53" s="16" t="s">
        <v>1615</v>
      </c>
      <c r="I53" s="16">
        <v>61078</v>
      </c>
      <c r="J53" s="16">
        <v>55032</v>
      </c>
      <c r="K53" s="16" t="s">
        <v>462</v>
      </c>
      <c r="L53" s="17" t="s">
        <v>461</v>
      </c>
      <c r="M53" s="17" t="s">
        <v>456</v>
      </c>
      <c r="N53" s="17" t="s">
        <v>73</v>
      </c>
      <c r="O53" s="17" t="s">
        <v>123</v>
      </c>
      <c r="P53" s="17">
        <v>3.75</v>
      </c>
      <c r="Q53" s="17" t="s">
        <v>75</v>
      </c>
      <c r="R53" s="17" t="s">
        <v>75</v>
      </c>
      <c r="S53" s="17">
        <v>10</v>
      </c>
      <c r="T53" s="17" t="s">
        <v>76</v>
      </c>
      <c r="U53" s="17">
        <v>10</v>
      </c>
      <c r="V53" s="17">
        <v>10</v>
      </c>
      <c r="W53" s="17" t="s">
        <v>77</v>
      </c>
      <c r="Y53" s="18" t="b">
        <f t="shared" si="0"/>
        <v>1</v>
      </c>
      <c r="Z53" s="18">
        <f t="shared" si="1"/>
        <v>237.5</v>
      </c>
      <c r="AA53" s="18">
        <f t="shared" si="2"/>
        <v>68.75</v>
      </c>
      <c r="AB53" s="18" t="str">
        <f t="shared" si="3"/>
        <v>YES</v>
      </c>
      <c r="AC53" s="18" t="str">
        <f t="shared" si="3"/>
        <v>YES</v>
      </c>
      <c r="AD53" s="18" t="b">
        <f t="shared" si="4"/>
        <v>1</v>
      </c>
      <c r="AE53" s="18" t="b">
        <f t="shared" si="5"/>
        <v>1</v>
      </c>
      <c r="AF53" s="18">
        <f t="shared" si="6"/>
        <v>52</v>
      </c>
      <c r="AG53" s="18">
        <f t="shared" si="6"/>
        <v>52</v>
      </c>
      <c r="AH53" s="18"/>
      <c r="AI53" s="17" t="s">
        <v>137</v>
      </c>
      <c r="AJ53" s="17" t="s">
        <v>79</v>
      </c>
      <c r="AL53" s="18" t="s">
        <v>80</v>
      </c>
      <c r="AM53" s="18" t="s">
        <v>80</v>
      </c>
      <c r="AN53" s="18" t="s">
        <v>80</v>
      </c>
      <c r="AO53" s="18">
        <v>10</v>
      </c>
      <c r="AP53" s="18">
        <v>10</v>
      </c>
      <c r="AQ53" s="18">
        <v>10</v>
      </c>
      <c r="AR53" s="18">
        <v>10</v>
      </c>
      <c r="AS53" s="18">
        <v>10</v>
      </c>
      <c r="AT53" s="18">
        <v>10</v>
      </c>
      <c r="AU53" s="18">
        <v>10</v>
      </c>
      <c r="AV53" s="18">
        <v>10</v>
      </c>
      <c r="AW53" s="18">
        <v>10</v>
      </c>
      <c r="AX53" s="18">
        <v>10</v>
      </c>
      <c r="AY53" s="18">
        <v>10</v>
      </c>
      <c r="AZ53" s="18">
        <v>10</v>
      </c>
      <c r="BB53" s="17" t="s">
        <v>457</v>
      </c>
      <c r="BC53" s="17" t="s">
        <v>458</v>
      </c>
      <c r="BD53" s="17">
        <v>380</v>
      </c>
      <c r="BE53" s="17">
        <v>6.01</v>
      </c>
      <c r="BF53" s="17">
        <v>10.369</v>
      </c>
      <c r="BG53" s="17">
        <v>-4.359</v>
      </c>
      <c r="BH53" s="17">
        <v>38.9</v>
      </c>
      <c r="BJ53" s="17">
        <v>10000</v>
      </c>
      <c r="BK53" s="17">
        <v>2</v>
      </c>
      <c r="BL53" s="17">
        <v>1.75</v>
      </c>
      <c r="BN53" s="17" t="s">
        <v>81</v>
      </c>
      <c r="BO53" s="17" t="s">
        <v>82</v>
      </c>
      <c r="BP53" s="17" t="s">
        <v>81</v>
      </c>
      <c r="BQ53" s="17" t="s">
        <v>83</v>
      </c>
      <c r="BR53" s="17" t="s">
        <v>75</v>
      </c>
    </row>
    <row r="54" spans="1:70" s="17" customFormat="1" x14ac:dyDescent="0.35">
      <c r="A54" s="16" t="s">
        <v>463</v>
      </c>
      <c r="B54" s="16" t="s">
        <v>464</v>
      </c>
      <c r="C54" s="16">
        <v>138.07931293999999</v>
      </c>
      <c r="D54" s="16" t="s">
        <v>465</v>
      </c>
      <c r="E54" s="16" t="s">
        <v>466</v>
      </c>
      <c r="F54" s="16" t="s">
        <v>467</v>
      </c>
      <c r="G54" s="16" t="s">
        <v>468</v>
      </c>
      <c r="H54" s="16" t="s">
        <v>1616</v>
      </c>
      <c r="I54" s="16">
        <v>83742</v>
      </c>
      <c r="J54" s="16">
        <v>75564</v>
      </c>
      <c r="K54" s="16" t="s">
        <v>469</v>
      </c>
      <c r="L54" s="17" t="s">
        <v>468</v>
      </c>
      <c r="M54" s="17" t="s">
        <v>463</v>
      </c>
      <c r="N54" s="17" t="s">
        <v>73</v>
      </c>
      <c r="O54" s="17" t="s">
        <v>123</v>
      </c>
      <c r="P54" s="17">
        <v>10</v>
      </c>
      <c r="Q54" s="17" t="s">
        <v>92</v>
      </c>
      <c r="R54" s="17" t="s">
        <v>75</v>
      </c>
      <c r="S54" s="17">
        <v>10</v>
      </c>
      <c r="T54" s="17" t="s">
        <v>76</v>
      </c>
      <c r="U54" s="17">
        <v>6</v>
      </c>
      <c r="V54" s="17">
        <v>10</v>
      </c>
      <c r="W54" s="17" t="s">
        <v>77</v>
      </c>
      <c r="Y54" s="18" t="b">
        <f t="shared" si="0"/>
        <v>1</v>
      </c>
      <c r="Z54" s="18">
        <f t="shared" si="1"/>
        <v>236</v>
      </c>
      <c r="AA54" s="18">
        <f t="shared" si="2"/>
        <v>68</v>
      </c>
      <c r="AB54" s="18" t="str">
        <f t="shared" si="3"/>
        <v>YES</v>
      </c>
      <c r="AC54" s="18" t="str">
        <f t="shared" si="3"/>
        <v>YES</v>
      </c>
      <c r="AD54" s="18" t="b">
        <f t="shared" si="4"/>
        <v>1</v>
      </c>
      <c r="AE54" s="18" t="b">
        <f t="shared" si="5"/>
        <v>1</v>
      </c>
      <c r="AF54" s="18">
        <f t="shared" si="6"/>
        <v>53</v>
      </c>
      <c r="AG54" s="18">
        <f t="shared" si="6"/>
        <v>53</v>
      </c>
      <c r="AH54" s="18"/>
      <c r="AI54" s="17" t="s">
        <v>137</v>
      </c>
      <c r="AJ54" s="17" t="s">
        <v>154</v>
      </c>
      <c r="AL54" s="18"/>
      <c r="AM54" s="18"/>
      <c r="AN54" s="18"/>
      <c r="AO54" s="18">
        <v>3</v>
      </c>
      <c r="AP54" s="18">
        <v>3</v>
      </c>
      <c r="AQ54" s="18">
        <v>3</v>
      </c>
      <c r="AR54" s="18">
        <v>3</v>
      </c>
      <c r="AS54" s="18">
        <v>6</v>
      </c>
      <c r="AT54" s="18">
        <v>3</v>
      </c>
      <c r="AU54" s="18">
        <v>3</v>
      </c>
      <c r="AV54" s="18">
        <v>3</v>
      </c>
      <c r="AW54" s="18">
        <v>6</v>
      </c>
      <c r="AX54" s="18">
        <v>3</v>
      </c>
      <c r="AY54" s="18">
        <v>6</v>
      </c>
      <c r="AZ54" s="18">
        <v>3</v>
      </c>
      <c r="BB54" s="17" t="s">
        <v>464</v>
      </c>
      <c r="BC54" s="17" t="s">
        <v>465</v>
      </c>
      <c r="BD54" s="17">
        <v>138.16</v>
      </c>
      <c r="BE54" s="17">
        <v>0.4</v>
      </c>
      <c r="BF54" s="17">
        <v>6.7279999999999998</v>
      </c>
      <c r="BG54" s="17">
        <v>-6.3279999999999994</v>
      </c>
      <c r="BH54" s="17">
        <v>5.77E-3</v>
      </c>
      <c r="BJ54" s="17" t="s">
        <v>95</v>
      </c>
      <c r="BK54" s="17" t="s">
        <v>96</v>
      </c>
      <c r="BL54" s="17">
        <v>5</v>
      </c>
      <c r="BN54" s="17" t="s">
        <v>81</v>
      </c>
      <c r="BO54" s="17" t="s">
        <v>82</v>
      </c>
      <c r="BP54" s="17" t="s">
        <v>81</v>
      </c>
      <c r="BQ54" s="17" t="s">
        <v>83</v>
      </c>
      <c r="BR54" s="17" t="s">
        <v>75</v>
      </c>
    </row>
    <row r="55" spans="1:70" s="17" customFormat="1" x14ac:dyDescent="0.35">
      <c r="A55" s="16" t="s">
        <v>470</v>
      </c>
      <c r="B55" s="16" t="s">
        <v>471</v>
      </c>
      <c r="C55" s="16">
        <v>128.09496300399999</v>
      </c>
      <c r="D55" s="16" t="s">
        <v>472</v>
      </c>
      <c r="E55" s="16" t="s">
        <v>473</v>
      </c>
      <c r="F55" s="16" t="s">
        <v>474</v>
      </c>
      <c r="G55" s="16" t="s">
        <v>475</v>
      </c>
      <c r="H55" s="16" t="s">
        <v>1617</v>
      </c>
      <c r="I55" s="16">
        <v>81646</v>
      </c>
      <c r="J55" s="16">
        <v>73671</v>
      </c>
      <c r="K55" s="16" t="s">
        <v>476</v>
      </c>
      <c r="L55" s="17" t="s">
        <v>475</v>
      </c>
      <c r="M55" s="17" t="s">
        <v>470</v>
      </c>
      <c r="N55" s="17" t="s">
        <v>73</v>
      </c>
      <c r="O55" s="17" t="s">
        <v>123</v>
      </c>
      <c r="P55" s="17">
        <v>10</v>
      </c>
      <c r="Q55" s="17" t="s">
        <v>92</v>
      </c>
      <c r="R55" s="17" t="s">
        <v>75</v>
      </c>
      <c r="S55" s="17">
        <v>10</v>
      </c>
      <c r="T55" s="17" t="s">
        <v>76</v>
      </c>
      <c r="U55" s="17">
        <v>6</v>
      </c>
      <c r="V55" s="17">
        <v>10</v>
      </c>
      <c r="W55" s="17" t="s">
        <v>77</v>
      </c>
      <c r="Y55" s="18" t="b">
        <f t="shared" si="0"/>
        <v>1</v>
      </c>
      <c r="Z55" s="18">
        <f t="shared" si="1"/>
        <v>236</v>
      </c>
      <c r="AA55" s="18">
        <f t="shared" si="2"/>
        <v>68</v>
      </c>
      <c r="AB55" s="18" t="str">
        <f t="shared" si="3"/>
        <v>YES</v>
      </c>
      <c r="AC55" s="18" t="str">
        <f t="shared" si="3"/>
        <v>YES</v>
      </c>
      <c r="AD55" s="18" t="b">
        <f t="shared" si="4"/>
        <v>1</v>
      </c>
      <c r="AE55" s="18" t="b">
        <f t="shared" si="5"/>
        <v>1</v>
      </c>
      <c r="AF55" s="18">
        <f t="shared" si="6"/>
        <v>53</v>
      </c>
      <c r="AG55" s="18">
        <f t="shared" si="6"/>
        <v>53</v>
      </c>
      <c r="AH55" s="18"/>
      <c r="AI55" s="17" t="s">
        <v>78</v>
      </c>
      <c r="AJ55" s="17" t="s">
        <v>79</v>
      </c>
      <c r="AL55" s="18"/>
      <c r="AM55" s="18"/>
      <c r="AN55" s="18"/>
      <c r="AO55" s="18">
        <v>3</v>
      </c>
      <c r="AP55" s="18">
        <v>3</v>
      </c>
      <c r="AQ55" s="18">
        <v>6</v>
      </c>
      <c r="AR55" s="18">
        <v>6</v>
      </c>
      <c r="AS55" s="18">
        <v>6</v>
      </c>
      <c r="AT55" s="18">
        <v>3</v>
      </c>
      <c r="AU55" s="18">
        <v>3</v>
      </c>
      <c r="AV55" s="18">
        <v>3</v>
      </c>
      <c r="AW55" s="18">
        <v>6</v>
      </c>
      <c r="AX55" s="18">
        <v>3</v>
      </c>
      <c r="AY55" s="18">
        <v>6</v>
      </c>
      <c r="AZ55" s="18">
        <v>3</v>
      </c>
      <c r="BB55" s="17" t="s">
        <v>471</v>
      </c>
      <c r="BC55" s="17" t="s">
        <v>472</v>
      </c>
      <c r="BD55" s="17">
        <v>128.16999999999999</v>
      </c>
      <c r="BE55" s="17">
        <v>0.18</v>
      </c>
      <c r="BF55" s="17">
        <v>6.8730000000000002</v>
      </c>
      <c r="BG55" s="17">
        <v>-6.6930000000000005</v>
      </c>
      <c r="BH55" s="17">
        <v>5.1599999999999997E-3</v>
      </c>
      <c r="BJ55" s="17" t="s">
        <v>95</v>
      </c>
      <c r="BK55" s="17" t="s">
        <v>96</v>
      </c>
      <c r="BL55" s="17">
        <v>5</v>
      </c>
      <c r="BN55" s="17" t="s">
        <v>81</v>
      </c>
      <c r="BO55" s="17" t="s">
        <v>82</v>
      </c>
      <c r="BP55" s="17" t="s">
        <v>81</v>
      </c>
      <c r="BQ55" s="17" t="s">
        <v>83</v>
      </c>
      <c r="BR55" s="17" t="s">
        <v>75</v>
      </c>
    </row>
    <row r="56" spans="1:70" s="17" customFormat="1" x14ac:dyDescent="0.35">
      <c r="A56" s="16" t="s">
        <v>477</v>
      </c>
      <c r="B56" s="16" t="s">
        <v>478</v>
      </c>
      <c r="C56" s="16">
        <v>252.13615912</v>
      </c>
      <c r="D56" s="16" t="s">
        <v>479</v>
      </c>
      <c r="E56" s="16" t="s">
        <v>480</v>
      </c>
      <c r="F56" s="16" t="s">
        <v>481</v>
      </c>
      <c r="G56" s="16" t="s">
        <v>482</v>
      </c>
      <c r="H56" s="16" t="s">
        <v>1618</v>
      </c>
      <c r="I56" s="16">
        <v>16949</v>
      </c>
      <c r="J56" s="16">
        <v>16058</v>
      </c>
      <c r="K56" s="16" t="s">
        <v>483</v>
      </c>
      <c r="L56" s="17" t="s">
        <v>482</v>
      </c>
      <c r="M56" s="17" t="s">
        <v>477</v>
      </c>
      <c r="N56" s="17" t="s">
        <v>200</v>
      </c>
      <c r="O56" s="17" t="s">
        <v>146</v>
      </c>
      <c r="P56" s="17">
        <v>4.5</v>
      </c>
      <c r="Q56" s="17" t="s">
        <v>75</v>
      </c>
      <c r="R56" s="17" t="s">
        <v>75</v>
      </c>
      <c r="S56" s="17">
        <v>8</v>
      </c>
      <c r="T56" s="17" t="s">
        <v>76</v>
      </c>
      <c r="U56" s="17">
        <v>10</v>
      </c>
      <c r="V56" s="17">
        <v>10</v>
      </c>
      <c r="W56" s="17" t="s">
        <v>484</v>
      </c>
      <c r="Y56" s="18" t="b">
        <f t="shared" si="0"/>
        <v>1</v>
      </c>
      <c r="Z56" s="18">
        <f t="shared" si="1"/>
        <v>236</v>
      </c>
      <c r="AA56" s="18">
        <f t="shared" si="2"/>
        <v>68</v>
      </c>
      <c r="AB56" s="18" t="str">
        <f t="shared" si="3"/>
        <v>YES</v>
      </c>
      <c r="AC56" s="18" t="str">
        <f t="shared" si="3"/>
        <v>YES</v>
      </c>
      <c r="AD56" s="18" t="b">
        <f t="shared" si="4"/>
        <v>1</v>
      </c>
      <c r="AE56" s="18" t="b">
        <f t="shared" si="5"/>
        <v>1</v>
      </c>
      <c r="AF56" s="18">
        <f t="shared" si="6"/>
        <v>53</v>
      </c>
      <c r="AG56" s="18">
        <f t="shared" si="6"/>
        <v>53</v>
      </c>
      <c r="AH56" s="18"/>
      <c r="AI56" s="17" t="s">
        <v>202</v>
      </c>
      <c r="AJ56" s="17" t="s">
        <v>485</v>
      </c>
      <c r="AL56" s="18" t="s">
        <v>80</v>
      </c>
      <c r="AM56" s="18" t="s">
        <v>80</v>
      </c>
      <c r="AN56" s="18" t="s">
        <v>80</v>
      </c>
      <c r="AO56" s="18">
        <v>6</v>
      </c>
      <c r="AP56" s="18">
        <v>10</v>
      </c>
      <c r="AQ56" s="18">
        <v>10</v>
      </c>
      <c r="AR56" s="18">
        <v>10</v>
      </c>
      <c r="AS56" s="18">
        <v>10</v>
      </c>
      <c r="AT56" s="18">
        <v>10</v>
      </c>
      <c r="AU56" s="18">
        <v>10</v>
      </c>
      <c r="AV56" s="18">
        <v>10</v>
      </c>
      <c r="AW56" s="18">
        <v>10</v>
      </c>
      <c r="AX56" s="18">
        <v>10</v>
      </c>
      <c r="AY56" s="18">
        <v>10</v>
      </c>
      <c r="AZ56" s="18">
        <v>10</v>
      </c>
      <c r="BB56" s="17" t="s">
        <v>478</v>
      </c>
      <c r="BC56" s="17" t="s">
        <v>479</v>
      </c>
      <c r="BD56" s="17">
        <v>252.29</v>
      </c>
      <c r="BE56" s="17">
        <v>2.37</v>
      </c>
      <c r="BF56" s="17">
        <v>9.1929999999999996</v>
      </c>
      <c r="BG56" s="17">
        <v>-6.8229999999999995</v>
      </c>
      <c r="BH56" s="17">
        <v>0.51300000000000001</v>
      </c>
      <c r="BJ56" s="17">
        <v>10000</v>
      </c>
      <c r="BK56" s="17">
        <v>2</v>
      </c>
      <c r="BL56" s="17">
        <v>2.5</v>
      </c>
      <c r="BN56" s="17" t="s">
        <v>81</v>
      </c>
      <c r="BO56" s="17" t="s">
        <v>82</v>
      </c>
      <c r="BP56" s="17" t="s">
        <v>81</v>
      </c>
      <c r="BQ56" s="17" t="s">
        <v>83</v>
      </c>
      <c r="BR56" s="17" t="s">
        <v>75</v>
      </c>
    </row>
    <row r="57" spans="1:70" s="17" customFormat="1" x14ac:dyDescent="0.35">
      <c r="A57" s="16" t="s">
        <v>486</v>
      </c>
      <c r="B57" s="16" t="s">
        <v>487</v>
      </c>
      <c r="C57" s="16">
        <v>330.18310931200102</v>
      </c>
      <c r="D57" s="16" t="s">
        <v>488</v>
      </c>
      <c r="E57" s="16" t="s">
        <v>489</v>
      </c>
      <c r="F57" s="16" t="s">
        <v>490</v>
      </c>
      <c r="G57" s="16" t="s">
        <v>491</v>
      </c>
      <c r="H57" s="16" t="s">
        <v>1619</v>
      </c>
      <c r="I57" s="16">
        <v>6777</v>
      </c>
      <c r="J57" s="16">
        <v>6519</v>
      </c>
      <c r="K57" s="16" t="s">
        <v>492</v>
      </c>
      <c r="L57" s="17" t="s">
        <v>491</v>
      </c>
      <c r="M57" s="17" t="s">
        <v>486</v>
      </c>
      <c r="N57" s="17" t="s">
        <v>73</v>
      </c>
      <c r="O57" s="17" t="s">
        <v>261</v>
      </c>
      <c r="P57" s="17">
        <v>6</v>
      </c>
      <c r="Q57" s="17" t="s">
        <v>75</v>
      </c>
      <c r="R57" s="17" t="s">
        <v>75</v>
      </c>
      <c r="S57" s="17">
        <v>6</v>
      </c>
      <c r="T57" s="17" t="s">
        <v>76</v>
      </c>
      <c r="U57" s="17">
        <v>10</v>
      </c>
      <c r="V57" s="17">
        <v>10</v>
      </c>
      <c r="W57" s="17" t="s">
        <v>77</v>
      </c>
      <c r="Y57" s="18" t="b">
        <f t="shared" si="0"/>
        <v>1</v>
      </c>
      <c r="Z57" s="18">
        <f t="shared" si="1"/>
        <v>236</v>
      </c>
      <c r="AA57" s="18">
        <f t="shared" si="2"/>
        <v>68</v>
      </c>
      <c r="AB57" s="18" t="str">
        <f t="shared" si="3"/>
        <v>YES</v>
      </c>
      <c r="AC57" s="18" t="str">
        <f t="shared" si="3"/>
        <v>YES</v>
      </c>
      <c r="AD57" s="18" t="b">
        <f t="shared" si="4"/>
        <v>1</v>
      </c>
      <c r="AE57" s="18" t="b">
        <f t="shared" si="5"/>
        <v>1</v>
      </c>
      <c r="AF57" s="18">
        <f t="shared" si="6"/>
        <v>53</v>
      </c>
      <c r="AG57" s="18">
        <f t="shared" si="6"/>
        <v>53</v>
      </c>
      <c r="AH57" s="18"/>
      <c r="AI57" s="17" t="s">
        <v>78</v>
      </c>
      <c r="AJ57" s="17" t="s">
        <v>79</v>
      </c>
      <c r="AL57" s="18" t="s">
        <v>80</v>
      </c>
      <c r="AM57" s="18" t="s">
        <v>80</v>
      </c>
      <c r="AN57" s="18" t="s">
        <v>80</v>
      </c>
      <c r="AO57" s="18">
        <v>10</v>
      </c>
      <c r="AP57" s="18">
        <v>10</v>
      </c>
      <c r="AQ57" s="18">
        <v>10</v>
      </c>
      <c r="AR57" s="18">
        <v>10</v>
      </c>
      <c r="AS57" s="18">
        <v>10</v>
      </c>
      <c r="AT57" s="18">
        <v>10</v>
      </c>
      <c r="AU57" s="18">
        <v>6</v>
      </c>
      <c r="AV57" s="18">
        <v>6</v>
      </c>
      <c r="AW57" s="18">
        <v>10</v>
      </c>
      <c r="AX57" s="18">
        <v>6</v>
      </c>
      <c r="AY57" s="18">
        <v>10</v>
      </c>
      <c r="AZ57" s="18">
        <v>6</v>
      </c>
      <c r="BB57" s="17" t="s">
        <v>487</v>
      </c>
      <c r="BC57" s="17" t="s">
        <v>488</v>
      </c>
      <c r="BD57" s="17">
        <v>330.4</v>
      </c>
      <c r="BE57" s="17">
        <v>6.2</v>
      </c>
      <c r="BF57" s="17">
        <v>11.587999999999999</v>
      </c>
      <c r="BG57" s="17">
        <v>-5.387999999999999</v>
      </c>
      <c r="BH57" s="17">
        <v>0.42299999999999999</v>
      </c>
      <c r="BJ57" s="17">
        <v>1000</v>
      </c>
      <c r="BK57" s="17">
        <v>1</v>
      </c>
      <c r="BL57" s="17">
        <v>5</v>
      </c>
      <c r="BN57" s="17" t="s">
        <v>81</v>
      </c>
      <c r="BO57" s="17" t="s">
        <v>82</v>
      </c>
      <c r="BP57" s="17" t="s">
        <v>81</v>
      </c>
      <c r="BQ57" s="17" t="s">
        <v>83</v>
      </c>
      <c r="BR57" s="17" t="s">
        <v>75</v>
      </c>
    </row>
    <row r="58" spans="1:70" s="17" customFormat="1" x14ac:dyDescent="0.35">
      <c r="A58" s="16" t="s">
        <v>493</v>
      </c>
      <c r="B58" s="16" t="s">
        <v>494</v>
      </c>
      <c r="C58" s="16">
        <v>324.111006992</v>
      </c>
      <c r="D58" s="16" t="s">
        <v>495</v>
      </c>
      <c r="E58" s="16" t="s">
        <v>496</v>
      </c>
      <c r="F58" s="16" t="s">
        <v>497</v>
      </c>
      <c r="G58" s="16" t="s">
        <v>498</v>
      </c>
      <c r="H58" s="16" t="s">
        <v>1620</v>
      </c>
      <c r="I58" s="16">
        <v>11587850</v>
      </c>
      <c r="J58" s="16">
        <v>9762614</v>
      </c>
      <c r="K58" s="16" t="s">
        <v>499</v>
      </c>
      <c r="L58" s="17" t="s">
        <v>498</v>
      </c>
      <c r="M58" s="17" t="s">
        <v>493</v>
      </c>
      <c r="N58" s="17" t="s">
        <v>73</v>
      </c>
      <c r="O58" s="17" t="s">
        <v>123</v>
      </c>
      <c r="P58" s="17">
        <v>3.5</v>
      </c>
      <c r="Q58" s="17" t="s">
        <v>75</v>
      </c>
      <c r="R58" s="17" t="s">
        <v>75</v>
      </c>
      <c r="S58" s="17">
        <v>10</v>
      </c>
      <c r="T58" s="17" t="s">
        <v>76</v>
      </c>
      <c r="U58" s="17">
        <v>10</v>
      </c>
      <c r="V58" s="17">
        <v>10</v>
      </c>
      <c r="W58" s="17" t="s">
        <v>77</v>
      </c>
      <c r="Y58" s="18" t="b">
        <f t="shared" si="0"/>
        <v>1</v>
      </c>
      <c r="Z58" s="18">
        <f t="shared" si="1"/>
        <v>235</v>
      </c>
      <c r="AA58" s="18">
        <f t="shared" si="2"/>
        <v>67.5</v>
      </c>
      <c r="AB58" s="18" t="str">
        <f t="shared" si="3"/>
        <v>YES</v>
      </c>
      <c r="AC58" s="18" t="str">
        <f t="shared" si="3"/>
        <v>YES</v>
      </c>
      <c r="AD58" s="18" t="b">
        <f t="shared" si="4"/>
        <v>1</v>
      </c>
      <c r="AE58" s="18" t="b">
        <f t="shared" si="5"/>
        <v>1</v>
      </c>
      <c r="AF58" s="18">
        <f t="shared" si="6"/>
        <v>57</v>
      </c>
      <c r="AG58" s="18">
        <f t="shared" si="6"/>
        <v>57</v>
      </c>
      <c r="AH58" s="18"/>
      <c r="AI58" s="17" t="s">
        <v>78</v>
      </c>
      <c r="AJ58" s="17" t="s">
        <v>138</v>
      </c>
      <c r="AL58" s="18" t="s">
        <v>80</v>
      </c>
      <c r="AM58" s="18" t="s">
        <v>80</v>
      </c>
      <c r="AN58" s="18" t="s">
        <v>80</v>
      </c>
      <c r="AO58" s="18">
        <v>10</v>
      </c>
      <c r="AP58" s="18">
        <v>10</v>
      </c>
      <c r="AQ58" s="18">
        <v>10</v>
      </c>
      <c r="AR58" s="18">
        <v>10</v>
      </c>
      <c r="AS58" s="18">
        <v>10</v>
      </c>
      <c r="AT58" s="18">
        <v>10</v>
      </c>
      <c r="AU58" s="18">
        <v>10</v>
      </c>
      <c r="AV58" s="18">
        <v>10</v>
      </c>
      <c r="AW58" s="18">
        <v>10</v>
      </c>
      <c r="AX58" s="18">
        <v>10</v>
      </c>
      <c r="AY58" s="18">
        <v>10</v>
      </c>
      <c r="AZ58" s="18">
        <v>10</v>
      </c>
      <c r="BB58" s="17" t="s">
        <v>494</v>
      </c>
      <c r="BC58" s="17" t="s">
        <v>495</v>
      </c>
      <c r="BD58" s="17">
        <v>324.32</v>
      </c>
      <c r="BE58" s="17">
        <v>2.69</v>
      </c>
      <c r="BF58" s="17">
        <v>12</v>
      </c>
      <c r="BG58" s="17">
        <v>-9.31</v>
      </c>
      <c r="BH58" s="17">
        <v>0.129</v>
      </c>
      <c r="BJ58" s="17">
        <v>1000</v>
      </c>
      <c r="BK58" s="17">
        <v>1</v>
      </c>
      <c r="BL58" s="17">
        <v>2.5</v>
      </c>
      <c r="BN58" s="17" t="s">
        <v>81</v>
      </c>
      <c r="BO58" s="17" t="s">
        <v>82</v>
      </c>
      <c r="BP58" s="17" t="s">
        <v>81</v>
      </c>
      <c r="BQ58" s="17" t="s">
        <v>83</v>
      </c>
      <c r="BR58" s="17" t="s">
        <v>75</v>
      </c>
    </row>
    <row r="59" spans="1:70" s="17" customFormat="1" x14ac:dyDescent="0.35">
      <c r="A59" s="16" t="s">
        <v>500</v>
      </c>
      <c r="B59" s="16" t="s">
        <v>501</v>
      </c>
      <c r="C59" s="16">
        <v>427.88391166999997</v>
      </c>
      <c r="D59" s="16" t="s">
        <v>502</v>
      </c>
      <c r="E59" s="16" t="s">
        <v>503</v>
      </c>
      <c r="F59" s="16" t="s">
        <v>504</v>
      </c>
      <c r="G59" s="16" t="s">
        <v>505</v>
      </c>
      <c r="H59" s="16" t="s">
        <v>1621</v>
      </c>
      <c r="I59" s="16">
        <v>26177</v>
      </c>
      <c r="J59" s="16">
        <v>24388</v>
      </c>
      <c r="K59" s="16" t="s">
        <v>506</v>
      </c>
      <c r="L59" s="17" t="s">
        <v>505</v>
      </c>
      <c r="M59" s="17" t="s">
        <v>500</v>
      </c>
      <c r="N59" s="17" t="s">
        <v>73</v>
      </c>
      <c r="O59" s="17" t="s">
        <v>507</v>
      </c>
      <c r="P59" s="17">
        <v>3.5</v>
      </c>
      <c r="Q59" s="17" t="s">
        <v>75</v>
      </c>
      <c r="R59" s="17" t="s">
        <v>75</v>
      </c>
      <c r="S59" s="17">
        <v>10</v>
      </c>
      <c r="T59" s="17" t="s">
        <v>76</v>
      </c>
      <c r="U59" s="17">
        <v>10</v>
      </c>
      <c r="V59" s="17">
        <v>10</v>
      </c>
      <c r="W59" s="17" t="s">
        <v>77</v>
      </c>
      <c r="Y59" s="18" t="b">
        <f t="shared" si="0"/>
        <v>1</v>
      </c>
      <c r="Z59" s="18">
        <f t="shared" si="1"/>
        <v>235</v>
      </c>
      <c r="AA59" s="18">
        <f t="shared" si="2"/>
        <v>67.5</v>
      </c>
      <c r="AB59" s="18" t="str">
        <f t="shared" si="3"/>
        <v>YES</v>
      </c>
      <c r="AC59" s="18" t="str">
        <f t="shared" si="3"/>
        <v>YES</v>
      </c>
      <c r="AD59" s="18" t="b">
        <f t="shared" si="4"/>
        <v>1</v>
      </c>
      <c r="AE59" s="18" t="b">
        <f t="shared" si="5"/>
        <v>1</v>
      </c>
      <c r="AF59" s="18">
        <f t="shared" si="6"/>
        <v>57</v>
      </c>
      <c r="AG59" s="18">
        <f t="shared" si="6"/>
        <v>57</v>
      </c>
      <c r="AH59" s="18"/>
      <c r="AI59" s="17" t="s">
        <v>78</v>
      </c>
      <c r="AJ59" s="17" t="s">
        <v>106</v>
      </c>
      <c r="AL59" s="18" t="s">
        <v>80</v>
      </c>
      <c r="AM59" s="18" t="s">
        <v>80</v>
      </c>
      <c r="AN59" s="18" t="s">
        <v>80</v>
      </c>
      <c r="AO59" s="18">
        <v>10</v>
      </c>
      <c r="AP59" s="18">
        <v>10</v>
      </c>
      <c r="AQ59" s="18">
        <v>10</v>
      </c>
      <c r="AR59" s="18">
        <v>10</v>
      </c>
      <c r="AS59" s="18">
        <v>10</v>
      </c>
      <c r="AT59" s="18">
        <v>10</v>
      </c>
      <c r="AU59" s="18">
        <v>10</v>
      </c>
      <c r="AV59" s="18">
        <v>10</v>
      </c>
      <c r="AW59" s="18">
        <v>10</v>
      </c>
      <c r="AX59" s="18">
        <v>10</v>
      </c>
      <c r="AY59" s="18">
        <v>10</v>
      </c>
      <c r="AZ59" s="18">
        <v>10</v>
      </c>
      <c r="BB59" s="17" t="s">
        <v>501</v>
      </c>
      <c r="BC59" s="17" t="s">
        <v>502</v>
      </c>
      <c r="BD59" s="17">
        <v>430.9</v>
      </c>
      <c r="BE59" s="17">
        <v>3.65</v>
      </c>
      <c r="BF59" s="20">
        <v>10.622</v>
      </c>
      <c r="BG59" s="17">
        <v>-6.9719999999999995</v>
      </c>
      <c r="BH59" s="17">
        <v>0.41</v>
      </c>
      <c r="BJ59" s="17">
        <v>10000</v>
      </c>
      <c r="BK59" s="17">
        <v>2</v>
      </c>
      <c r="BL59" s="17">
        <v>1.5</v>
      </c>
      <c r="BN59" s="17" t="s">
        <v>81</v>
      </c>
      <c r="BO59" s="17" t="s">
        <v>82</v>
      </c>
      <c r="BP59" s="17" t="s">
        <v>81</v>
      </c>
      <c r="BQ59" s="17" t="s">
        <v>83</v>
      </c>
      <c r="BR59" s="17" t="s">
        <v>92</v>
      </c>
    </row>
    <row r="60" spans="1:70" s="17" customFormat="1" x14ac:dyDescent="0.35">
      <c r="A60" s="16" t="s">
        <v>508</v>
      </c>
      <c r="B60" s="16" t="s">
        <v>509</v>
      </c>
      <c r="C60" s="16">
        <v>468.13934698000099</v>
      </c>
      <c r="D60" s="16" t="s">
        <v>510</v>
      </c>
      <c r="E60" s="16" t="s">
        <v>511</v>
      </c>
      <c r="F60" s="16" t="s">
        <v>512</v>
      </c>
      <c r="G60" s="16" t="s">
        <v>513</v>
      </c>
      <c r="H60" s="16" t="s">
        <v>1622</v>
      </c>
      <c r="I60" s="16">
        <v>57348669</v>
      </c>
      <c r="J60" s="16">
        <v>28688982</v>
      </c>
      <c r="K60" s="16" t="s">
        <v>514</v>
      </c>
      <c r="L60" s="17" t="s">
        <v>513</v>
      </c>
      <c r="M60" s="17" t="s">
        <v>508</v>
      </c>
      <c r="N60" s="17" t="s">
        <v>73</v>
      </c>
      <c r="O60" s="17" t="s">
        <v>123</v>
      </c>
      <c r="P60" s="17">
        <v>3.5</v>
      </c>
      <c r="Q60" s="17" t="s">
        <v>75</v>
      </c>
      <c r="R60" s="17" t="s">
        <v>75</v>
      </c>
      <c r="S60" s="17">
        <v>10</v>
      </c>
      <c r="T60" s="17" t="s">
        <v>76</v>
      </c>
      <c r="U60" s="17">
        <v>10</v>
      </c>
      <c r="V60" s="17">
        <v>10</v>
      </c>
      <c r="W60" s="17" t="s">
        <v>77</v>
      </c>
      <c r="Y60" s="18" t="b">
        <f t="shared" si="0"/>
        <v>1</v>
      </c>
      <c r="Z60" s="18">
        <f t="shared" si="1"/>
        <v>235</v>
      </c>
      <c r="AA60" s="18">
        <f t="shared" si="2"/>
        <v>67.5</v>
      </c>
      <c r="AB60" s="18" t="str">
        <f t="shared" si="3"/>
        <v>YES</v>
      </c>
      <c r="AC60" s="18" t="str">
        <f t="shared" si="3"/>
        <v>YES</v>
      </c>
      <c r="AD60" s="18" t="b">
        <f t="shared" si="4"/>
        <v>1</v>
      </c>
      <c r="AE60" s="18" t="b">
        <f t="shared" si="5"/>
        <v>1</v>
      </c>
      <c r="AF60" s="18">
        <f t="shared" si="6"/>
        <v>57</v>
      </c>
      <c r="AG60" s="18">
        <f t="shared" si="6"/>
        <v>57</v>
      </c>
      <c r="AH60" s="18"/>
      <c r="AI60" s="17" t="s">
        <v>137</v>
      </c>
      <c r="AJ60" s="17" t="s">
        <v>138</v>
      </c>
      <c r="AL60" s="18" t="s">
        <v>80</v>
      </c>
      <c r="AM60" s="18" t="s">
        <v>80</v>
      </c>
      <c r="AN60" s="18" t="s">
        <v>80</v>
      </c>
      <c r="AO60" s="18">
        <v>10</v>
      </c>
      <c r="AP60" s="18">
        <v>10</v>
      </c>
      <c r="AQ60" s="18">
        <v>10</v>
      </c>
      <c r="AR60" s="18">
        <v>10</v>
      </c>
      <c r="AS60" s="18">
        <v>10</v>
      </c>
      <c r="AT60" s="18">
        <v>10</v>
      </c>
      <c r="AU60" s="18">
        <v>10</v>
      </c>
      <c r="AV60" s="18">
        <v>10</v>
      </c>
      <c r="AW60" s="18">
        <v>10</v>
      </c>
      <c r="AX60" s="18">
        <v>3</v>
      </c>
      <c r="AY60" s="18">
        <v>10</v>
      </c>
      <c r="AZ60" s="18">
        <v>6</v>
      </c>
      <c r="BB60" s="17" t="s">
        <v>509</v>
      </c>
      <c r="BC60" s="17" t="s">
        <v>510</v>
      </c>
      <c r="BD60" s="17">
        <v>468.4</v>
      </c>
      <c r="BE60" s="17">
        <v>2.82</v>
      </c>
      <c r="BF60" s="17">
        <v>12</v>
      </c>
      <c r="BG60" s="17">
        <v>-9.18</v>
      </c>
      <c r="BH60" s="17">
        <v>7.7200000000000001E-4</v>
      </c>
      <c r="BJ60" s="17">
        <v>10</v>
      </c>
      <c r="BK60" s="17">
        <v>1</v>
      </c>
      <c r="BL60" s="17">
        <v>2.5</v>
      </c>
      <c r="BN60" s="17" t="s">
        <v>81</v>
      </c>
      <c r="BO60" s="17" t="s">
        <v>82</v>
      </c>
      <c r="BP60" s="17" t="s">
        <v>81</v>
      </c>
      <c r="BQ60" s="17" t="s">
        <v>83</v>
      </c>
      <c r="BR60" s="17" t="s">
        <v>75</v>
      </c>
    </row>
    <row r="61" spans="1:70" s="17" customFormat="1" x14ac:dyDescent="0.35">
      <c r="A61" s="16" t="s">
        <v>515</v>
      </c>
      <c r="B61" s="16" t="s">
        <v>516</v>
      </c>
      <c r="C61" s="16">
        <v>362.272199088001</v>
      </c>
      <c r="D61" s="16" t="s">
        <v>517</v>
      </c>
      <c r="E61" s="16" t="s">
        <v>518</v>
      </c>
      <c r="F61" s="16" t="s">
        <v>519</v>
      </c>
      <c r="G61" s="16" t="s">
        <v>520</v>
      </c>
      <c r="H61" s="16" t="s">
        <v>1623</v>
      </c>
      <c r="I61" s="16">
        <v>75100</v>
      </c>
      <c r="J61" s="16">
        <v>67651</v>
      </c>
      <c r="K61" s="16" t="s">
        <v>521</v>
      </c>
      <c r="L61" s="17" t="s">
        <v>520</v>
      </c>
      <c r="M61" s="17" t="s">
        <v>515</v>
      </c>
      <c r="N61" s="17" t="s">
        <v>73</v>
      </c>
      <c r="O61" s="17" t="s">
        <v>522</v>
      </c>
      <c r="P61" s="17">
        <v>3.5</v>
      </c>
      <c r="Q61" s="17" t="s">
        <v>75</v>
      </c>
      <c r="R61" s="17" t="s">
        <v>75</v>
      </c>
      <c r="S61" s="17">
        <v>10</v>
      </c>
      <c r="T61" s="17" t="s">
        <v>76</v>
      </c>
      <c r="U61" s="17">
        <v>10</v>
      </c>
      <c r="V61" s="17">
        <v>10</v>
      </c>
      <c r="W61" s="17" t="s">
        <v>77</v>
      </c>
      <c r="Y61" s="18" t="b">
        <f t="shared" si="0"/>
        <v>1</v>
      </c>
      <c r="Z61" s="18">
        <f t="shared" si="1"/>
        <v>235</v>
      </c>
      <c r="AA61" s="18">
        <f t="shared" si="2"/>
        <v>67.5</v>
      </c>
      <c r="AB61" s="18" t="str">
        <f t="shared" si="3"/>
        <v>YES</v>
      </c>
      <c r="AC61" s="18" t="str">
        <f t="shared" si="3"/>
        <v>YES</v>
      </c>
      <c r="AD61" s="18" t="b">
        <f t="shared" si="4"/>
        <v>1</v>
      </c>
      <c r="AE61" s="18" t="b">
        <f t="shared" si="5"/>
        <v>1</v>
      </c>
      <c r="AF61" s="18">
        <f t="shared" si="6"/>
        <v>57</v>
      </c>
      <c r="AG61" s="18">
        <f t="shared" si="6"/>
        <v>57</v>
      </c>
      <c r="AH61" s="18"/>
      <c r="AI61" s="17" t="s">
        <v>137</v>
      </c>
      <c r="AJ61" s="17" t="s">
        <v>154</v>
      </c>
      <c r="AL61" s="18" t="s">
        <v>80</v>
      </c>
      <c r="AM61" s="18" t="s">
        <v>80</v>
      </c>
      <c r="AN61" s="18" t="s">
        <v>80</v>
      </c>
      <c r="AO61" s="18">
        <v>10</v>
      </c>
      <c r="AP61" s="18">
        <v>10</v>
      </c>
      <c r="AQ61" s="18">
        <v>6</v>
      </c>
      <c r="AR61" s="18">
        <v>10</v>
      </c>
      <c r="AS61" s="18">
        <v>10</v>
      </c>
      <c r="AT61" s="18">
        <v>10</v>
      </c>
      <c r="AU61" s="18">
        <v>10</v>
      </c>
      <c r="AV61" s="18">
        <v>10</v>
      </c>
      <c r="AW61" s="18">
        <v>6</v>
      </c>
      <c r="AX61" s="18">
        <v>10</v>
      </c>
      <c r="AY61" s="18">
        <v>6</v>
      </c>
      <c r="AZ61" s="18">
        <v>10</v>
      </c>
      <c r="BB61" s="17" t="s">
        <v>516</v>
      </c>
      <c r="BC61" s="17" t="s">
        <v>517</v>
      </c>
      <c r="BD61" s="17">
        <v>362.53</v>
      </c>
      <c r="BE61" s="17">
        <v>8.7200000000000006</v>
      </c>
      <c r="BF61" s="17">
        <v>10.648</v>
      </c>
      <c r="BG61" s="17">
        <v>-1.927999999999999</v>
      </c>
      <c r="BH61" s="17">
        <v>59.9</v>
      </c>
      <c r="BJ61" s="17">
        <v>1000</v>
      </c>
      <c r="BK61" s="17">
        <v>1</v>
      </c>
      <c r="BL61" s="17">
        <v>2.5</v>
      </c>
      <c r="BN61" s="17" t="s">
        <v>81</v>
      </c>
      <c r="BO61" s="17" t="s">
        <v>82</v>
      </c>
      <c r="BP61" s="17" t="s">
        <v>81</v>
      </c>
      <c r="BQ61" s="17" t="s">
        <v>83</v>
      </c>
      <c r="BR61" s="17" t="s">
        <v>75</v>
      </c>
    </row>
    <row r="62" spans="1:70" s="17" customFormat="1" x14ac:dyDescent="0.35">
      <c r="A62" s="16" t="s">
        <v>523</v>
      </c>
      <c r="B62" s="16" t="s">
        <v>524</v>
      </c>
      <c r="C62" s="16">
        <v>173.14157884799999</v>
      </c>
      <c r="D62" s="16" t="s">
        <v>525</v>
      </c>
      <c r="E62" s="16" t="s">
        <v>526</v>
      </c>
      <c r="F62" s="16" t="s">
        <v>527</v>
      </c>
      <c r="G62" s="16" t="s">
        <v>528</v>
      </c>
      <c r="H62" s="16" t="s">
        <v>1624</v>
      </c>
      <c r="I62" s="16">
        <v>5395</v>
      </c>
      <c r="J62" s="16">
        <v>5202</v>
      </c>
      <c r="K62" s="16" t="s">
        <v>113</v>
      </c>
      <c r="L62" s="17" t="s">
        <v>528</v>
      </c>
      <c r="M62" s="17" t="s">
        <v>523</v>
      </c>
      <c r="N62" s="17" t="s">
        <v>73</v>
      </c>
      <c r="O62" s="17" t="s">
        <v>123</v>
      </c>
      <c r="P62" s="17">
        <v>3.5</v>
      </c>
      <c r="Q62" s="17" t="s">
        <v>75</v>
      </c>
      <c r="R62" s="17" t="s">
        <v>75</v>
      </c>
      <c r="S62" s="17">
        <v>10</v>
      </c>
      <c r="T62" s="17" t="s">
        <v>76</v>
      </c>
      <c r="U62" s="17">
        <v>10</v>
      </c>
      <c r="V62" s="17">
        <v>10</v>
      </c>
      <c r="W62" s="17" t="s">
        <v>77</v>
      </c>
      <c r="Y62" s="18" t="b">
        <f t="shared" si="0"/>
        <v>1</v>
      </c>
      <c r="Z62" s="18">
        <f t="shared" si="1"/>
        <v>235</v>
      </c>
      <c r="AA62" s="18">
        <f t="shared" si="2"/>
        <v>67.5</v>
      </c>
      <c r="AB62" s="18" t="str">
        <f t="shared" si="3"/>
        <v>YES</v>
      </c>
      <c r="AC62" s="18" t="str">
        <f t="shared" si="3"/>
        <v>YES</v>
      </c>
      <c r="AD62" s="18" t="b">
        <f t="shared" si="4"/>
        <v>1</v>
      </c>
      <c r="AE62" s="18" t="b">
        <f t="shared" si="5"/>
        <v>1</v>
      </c>
      <c r="AF62" s="18">
        <f t="shared" si="6"/>
        <v>57</v>
      </c>
      <c r="AG62" s="18">
        <f t="shared" si="6"/>
        <v>57</v>
      </c>
      <c r="AH62" s="18"/>
      <c r="AI62" s="17" t="s">
        <v>137</v>
      </c>
      <c r="AJ62" s="17" t="s">
        <v>138</v>
      </c>
      <c r="AL62" s="18" t="s">
        <v>80</v>
      </c>
      <c r="AM62" s="18" t="s">
        <v>80</v>
      </c>
      <c r="AN62" s="18" t="s">
        <v>80</v>
      </c>
      <c r="AO62" s="18">
        <v>10</v>
      </c>
      <c r="AP62" s="18">
        <v>10</v>
      </c>
      <c r="AQ62" s="18">
        <v>10</v>
      </c>
      <c r="AR62" s="18">
        <v>10</v>
      </c>
      <c r="AS62" s="18">
        <v>10</v>
      </c>
      <c r="AT62" s="18">
        <v>10</v>
      </c>
      <c r="AU62" s="18">
        <v>10</v>
      </c>
      <c r="AV62" s="18">
        <v>10</v>
      </c>
      <c r="AW62" s="18">
        <v>10</v>
      </c>
      <c r="AX62" s="18">
        <v>10</v>
      </c>
      <c r="AY62" s="18">
        <v>10</v>
      </c>
      <c r="AZ62" s="18">
        <v>10</v>
      </c>
      <c r="BB62" s="17" t="s">
        <v>524</v>
      </c>
      <c r="BC62" s="17" t="s">
        <v>525</v>
      </c>
      <c r="BD62" s="17">
        <v>173.25</v>
      </c>
      <c r="BE62" s="17">
        <v>0.56000000000000005</v>
      </c>
      <c r="BF62" s="17">
        <v>10.356999999999999</v>
      </c>
      <c r="BG62" s="17">
        <v>-9.7969999999999988</v>
      </c>
      <c r="BH62" s="17">
        <v>5.2299999999999999E-2</v>
      </c>
      <c r="BJ62" s="17">
        <v>1000</v>
      </c>
      <c r="BK62" s="17">
        <v>1</v>
      </c>
      <c r="BL62" s="17">
        <v>2.5</v>
      </c>
      <c r="BN62" s="17" t="s">
        <v>81</v>
      </c>
      <c r="BO62" s="17" t="s">
        <v>82</v>
      </c>
      <c r="BP62" s="17" t="s">
        <v>81</v>
      </c>
      <c r="BQ62" s="17" t="s">
        <v>83</v>
      </c>
      <c r="BR62" s="17" t="s">
        <v>75</v>
      </c>
    </row>
    <row r="63" spans="1:70" s="17" customFormat="1" x14ac:dyDescent="0.35">
      <c r="A63" s="16" t="s">
        <v>529</v>
      </c>
      <c r="B63" s="16" t="s">
        <v>530</v>
      </c>
      <c r="C63" s="16">
        <v>297.0960852</v>
      </c>
      <c r="D63" s="16" t="s">
        <v>531</v>
      </c>
      <c r="E63" s="16" t="s">
        <v>532</v>
      </c>
      <c r="F63" s="16" t="s">
        <v>533</v>
      </c>
      <c r="G63" s="16" t="s">
        <v>534</v>
      </c>
      <c r="H63" s="16" t="s">
        <v>1625</v>
      </c>
      <c r="I63" s="16">
        <v>17142</v>
      </c>
      <c r="J63" s="16">
        <v>16226</v>
      </c>
      <c r="K63" s="16" t="s">
        <v>535</v>
      </c>
      <c r="L63" s="17" t="s">
        <v>534</v>
      </c>
      <c r="M63" s="17" t="s">
        <v>529</v>
      </c>
      <c r="N63" s="17" t="s">
        <v>73</v>
      </c>
      <c r="O63" s="17" t="s">
        <v>268</v>
      </c>
      <c r="P63" s="17">
        <v>3.5</v>
      </c>
      <c r="Q63" s="17" t="s">
        <v>75</v>
      </c>
      <c r="R63" s="17" t="s">
        <v>75</v>
      </c>
      <c r="S63" s="17">
        <v>10</v>
      </c>
      <c r="T63" s="17" t="s">
        <v>76</v>
      </c>
      <c r="U63" s="17">
        <v>10</v>
      </c>
      <c r="V63" s="17">
        <v>10</v>
      </c>
      <c r="W63" s="17" t="s">
        <v>77</v>
      </c>
      <c r="Y63" s="18" t="b">
        <f t="shared" si="0"/>
        <v>1</v>
      </c>
      <c r="Z63" s="18">
        <f t="shared" si="1"/>
        <v>235</v>
      </c>
      <c r="AA63" s="18">
        <f t="shared" si="2"/>
        <v>67.5</v>
      </c>
      <c r="AB63" s="18" t="str">
        <f t="shared" si="3"/>
        <v>YES</v>
      </c>
      <c r="AC63" s="18" t="str">
        <f t="shared" si="3"/>
        <v>YES</v>
      </c>
      <c r="AD63" s="18" t="b">
        <f t="shared" si="4"/>
        <v>1</v>
      </c>
      <c r="AE63" s="18" t="b">
        <f t="shared" si="5"/>
        <v>1</v>
      </c>
      <c r="AF63" s="18">
        <f t="shared" si="6"/>
        <v>57</v>
      </c>
      <c r="AG63" s="18">
        <f t="shared" si="6"/>
        <v>57</v>
      </c>
      <c r="AH63" s="18"/>
      <c r="AI63" s="17" t="s">
        <v>78</v>
      </c>
      <c r="AJ63" s="17" t="s">
        <v>485</v>
      </c>
      <c r="AL63" s="18"/>
      <c r="AM63" s="18" t="s">
        <v>80</v>
      </c>
      <c r="AN63" s="18" t="s">
        <v>80</v>
      </c>
      <c r="AO63" s="18">
        <v>6</v>
      </c>
      <c r="AP63" s="18">
        <v>6</v>
      </c>
      <c r="AQ63" s="18">
        <v>10</v>
      </c>
      <c r="AR63" s="18">
        <v>10</v>
      </c>
      <c r="AS63" s="18">
        <v>10</v>
      </c>
      <c r="AT63" s="18">
        <v>10</v>
      </c>
      <c r="AU63" s="18">
        <v>6</v>
      </c>
      <c r="AV63" s="18">
        <v>6</v>
      </c>
      <c r="AW63" s="18">
        <v>10</v>
      </c>
      <c r="AX63" s="18">
        <v>1</v>
      </c>
      <c r="AY63" s="18">
        <v>10</v>
      </c>
      <c r="AZ63" s="18">
        <v>3</v>
      </c>
      <c r="BB63" s="17" t="s">
        <v>530</v>
      </c>
      <c r="BC63" s="17" t="s">
        <v>531</v>
      </c>
      <c r="BD63" s="17">
        <v>297.25</v>
      </c>
      <c r="BE63" s="17">
        <v>1.21</v>
      </c>
      <c r="BF63" s="17">
        <v>12</v>
      </c>
      <c r="BG63" s="17">
        <v>-10.79</v>
      </c>
      <c r="BH63" s="17">
        <v>4.5600000000000004E-6</v>
      </c>
      <c r="BJ63" s="17">
        <v>1000</v>
      </c>
      <c r="BK63" s="17">
        <v>1</v>
      </c>
      <c r="BL63" s="17">
        <v>2.5</v>
      </c>
      <c r="BN63" s="17" t="s">
        <v>81</v>
      </c>
      <c r="BO63" s="17" t="s">
        <v>115</v>
      </c>
      <c r="BP63" s="17" t="s">
        <v>81</v>
      </c>
      <c r="BQ63" s="17" t="s">
        <v>83</v>
      </c>
      <c r="BR63" s="17" t="s">
        <v>75</v>
      </c>
    </row>
    <row r="64" spans="1:70" s="17" customFormat="1" x14ac:dyDescent="0.35">
      <c r="A64" s="16" t="s">
        <v>536</v>
      </c>
      <c r="B64" s="16" t="s">
        <v>537</v>
      </c>
      <c r="C64" s="16">
        <v>353.24671261200098</v>
      </c>
      <c r="D64" s="16" t="s">
        <v>538</v>
      </c>
      <c r="E64" s="16" t="s">
        <v>539</v>
      </c>
      <c r="F64" s="16" t="s">
        <v>540</v>
      </c>
      <c r="G64" s="16" t="s">
        <v>541</v>
      </c>
      <c r="H64" s="16" t="s">
        <v>1626</v>
      </c>
      <c r="I64" s="16">
        <v>23579720</v>
      </c>
      <c r="J64" s="16">
        <v>19772163</v>
      </c>
      <c r="K64" s="16" t="s">
        <v>113</v>
      </c>
      <c r="L64" s="17" t="s">
        <v>541</v>
      </c>
      <c r="M64" s="17" t="s">
        <v>536</v>
      </c>
      <c r="N64" s="17" t="s">
        <v>73</v>
      </c>
      <c r="O64" s="17" t="s">
        <v>192</v>
      </c>
      <c r="P64" s="17">
        <v>3.5</v>
      </c>
      <c r="Q64" s="17" t="s">
        <v>75</v>
      </c>
      <c r="R64" s="17" t="s">
        <v>75</v>
      </c>
      <c r="S64" s="17">
        <v>10</v>
      </c>
      <c r="T64" s="17" t="s">
        <v>76</v>
      </c>
      <c r="U64" s="17">
        <v>10</v>
      </c>
      <c r="V64" s="17">
        <v>10</v>
      </c>
      <c r="W64" s="17" t="s">
        <v>77</v>
      </c>
      <c r="Y64" s="18" t="b">
        <f t="shared" si="0"/>
        <v>1</v>
      </c>
      <c r="Z64" s="18">
        <f t="shared" si="1"/>
        <v>235</v>
      </c>
      <c r="AA64" s="18">
        <f t="shared" si="2"/>
        <v>67.5</v>
      </c>
      <c r="AB64" s="18" t="str">
        <f t="shared" si="3"/>
        <v>YES</v>
      </c>
      <c r="AC64" s="18" t="str">
        <f t="shared" si="3"/>
        <v>YES</v>
      </c>
      <c r="AD64" s="18" t="b">
        <f t="shared" si="4"/>
        <v>1</v>
      </c>
      <c r="AE64" s="18" t="b">
        <f t="shared" si="5"/>
        <v>1</v>
      </c>
      <c r="AF64" s="18">
        <f t="shared" si="6"/>
        <v>57</v>
      </c>
      <c r="AG64" s="18">
        <f t="shared" si="6"/>
        <v>57</v>
      </c>
      <c r="AH64" s="18"/>
      <c r="AI64" s="17" t="s">
        <v>137</v>
      </c>
      <c r="AJ64" s="17" t="s">
        <v>138</v>
      </c>
      <c r="AL64" s="18" t="s">
        <v>80</v>
      </c>
      <c r="AM64" s="18" t="s">
        <v>80</v>
      </c>
      <c r="AN64" s="18" t="s">
        <v>80</v>
      </c>
      <c r="AO64" s="18">
        <v>10</v>
      </c>
      <c r="AP64" s="18">
        <v>10</v>
      </c>
      <c r="AQ64" s="18">
        <v>10</v>
      </c>
      <c r="AR64" s="18">
        <v>10</v>
      </c>
      <c r="AS64" s="18">
        <v>10</v>
      </c>
      <c r="AT64" s="18">
        <v>10</v>
      </c>
      <c r="AU64" s="18">
        <v>10</v>
      </c>
      <c r="AV64" s="18">
        <v>10</v>
      </c>
      <c r="AW64" s="18">
        <v>10</v>
      </c>
      <c r="AX64" s="18">
        <v>10</v>
      </c>
      <c r="AY64" s="18">
        <v>10</v>
      </c>
      <c r="AZ64" s="18">
        <v>10</v>
      </c>
      <c r="BB64" s="17" t="s">
        <v>537</v>
      </c>
      <c r="BC64" s="17" t="s">
        <v>538</v>
      </c>
      <c r="BD64" s="17">
        <v>353.48</v>
      </c>
      <c r="BE64" s="17">
        <v>6.79</v>
      </c>
      <c r="BF64" s="17">
        <v>12</v>
      </c>
      <c r="BG64" s="17">
        <v>-5.21</v>
      </c>
      <c r="BH64" s="17">
        <v>45.2</v>
      </c>
      <c r="BJ64" s="17">
        <v>1000</v>
      </c>
      <c r="BK64" s="17">
        <v>1</v>
      </c>
      <c r="BL64" s="17">
        <v>2.5</v>
      </c>
      <c r="BN64" s="17" t="s">
        <v>81</v>
      </c>
      <c r="BO64" s="17" t="s">
        <v>82</v>
      </c>
      <c r="BP64" s="17" t="s">
        <v>81</v>
      </c>
      <c r="BQ64" s="17" t="s">
        <v>83</v>
      </c>
      <c r="BR64" s="17" t="s">
        <v>75</v>
      </c>
    </row>
    <row r="65" spans="1:70" s="17" customFormat="1" x14ac:dyDescent="0.35">
      <c r="A65" s="16" t="s">
        <v>542</v>
      </c>
      <c r="B65" s="16" t="s">
        <v>543</v>
      </c>
      <c r="C65" s="16">
        <v>422.22055744000102</v>
      </c>
      <c r="D65" s="16" t="s">
        <v>544</v>
      </c>
      <c r="E65" s="16" t="s">
        <v>545</v>
      </c>
      <c r="F65" s="16" t="s">
        <v>546</v>
      </c>
      <c r="G65" s="16" t="s">
        <v>547</v>
      </c>
      <c r="H65" s="16" t="s">
        <v>1627</v>
      </c>
      <c r="I65" s="16">
        <v>91593</v>
      </c>
      <c r="J65" s="16">
        <v>82703</v>
      </c>
      <c r="K65" s="16" t="s">
        <v>548</v>
      </c>
      <c r="L65" s="17" t="s">
        <v>547</v>
      </c>
      <c r="M65" s="17" t="s">
        <v>542</v>
      </c>
      <c r="N65" s="17" t="s">
        <v>200</v>
      </c>
      <c r="O65" s="17" t="s">
        <v>146</v>
      </c>
      <c r="P65" s="17">
        <v>3.5</v>
      </c>
      <c r="Q65" s="17" t="s">
        <v>75</v>
      </c>
      <c r="R65" s="17" t="s">
        <v>75</v>
      </c>
      <c r="S65" s="17">
        <v>10</v>
      </c>
      <c r="T65" s="17" t="s">
        <v>76</v>
      </c>
      <c r="U65" s="17">
        <v>10</v>
      </c>
      <c r="V65" s="17">
        <v>10</v>
      </c>
      <c r="W65" s="17" t="s">
        <v>124</v>
      </c>
      <c r="Y65" s="18" t="b">
        <f t="shared" si="0"/>
        <v>1</v>
      </c>
      <c r="Z65" s="18">
        <f t="shared" si="1"/>
        <v>235</v>
      </c>
      <c r="AA65" s="18">
        <f t="shared" si="2"/>
        <v>67.5</v>
      </c>
      <c r="AB65" s="18" t="str">
        <f t="shared" si="3"/>
        <v>YES</v>
      </c>
      <c r="AC65" s="18" t="str">
        <f t="shared" si="3"/>
        <v>YES</v>
      </c>
      <c r="AD65" s="18" t="b">
        <f t="shared" si="4"/>
        <v>1</v>
      </c>
      <c r="AE65" s="18" t="b">
        <f t="shared" si="5"/>
        <v>1</v>
      </c>
      <c r="AF65" s="18">
        <f t="shared" si="6"/>
        <v>57</v>
      </c>
      <c r="AG65" s="18">
        <f t="shared" si="6"/>
        <v>57</v>
      </c>
      <c r="AH65" s="18"/>
      <c r="AI65" s="17" t="s">
        <v>202</v>
      </c>
      <c r="AJ65" s="17" t="s">
        <v>210</v>
      </c>
      <c r="AL65" s="18" t="s">
        <v>80</v>
      </c>
      <c r="AM65" s="18" t="s">
        <v>80</v>
      </c>
      <c r="AN65" s="18" t="s">
        <v>80</v>
      </c>
      <c r="AO65" s="18">
        <v>10</v>
      </c>
      <c r="AP65" s="18">
        <v>10</v>
      </c>
      <c r="AQ65" s="18">
        <v>10</v>
      </c>
      <c r="AR65" s="18">
        <v>10</v>
      </c>
      <c r="AS65" s="18">
        <v>10</v>
      </c>
      <c r="AT65" s="18">
        <v>10</v>
      </c>
      <c r="AU65" s="18">
        <v>10</v>
      </c>
      <c r="AV65" s="18">
        <v>10</v>
      </c>
      <c r="AW65" s="18">
        <v>10</v>
      </c>
      <c r="AX65" s="18">
        <v>10</v>
      </c>
      <c r="AY65" s="18">
        <v>10</v>
      </c>
      <c r="AZ65" s="18">
        <v>10</v>
      </c>
      <c r="BB65" s="17" t="s">
        <v>543</v>
      </c>
      <c r="BC65" s="17" t="s">
        <v>544</v>
      </c>
      <c r="BD65" s="17">
        <v>422.5</v>
      </c>
      <c r="BE65" s="17">
        <v>2.5299999999999998</v>
      </c>
      <c r="BF65" s="17">
        <v>12</v>
      </c>
      <c r="BG65" s="17">
        <v>-9.4700000000000006</v>
      </c>
      <c r="BH65" s="17">
        <v>1.5599999999999999E-2</v>
      </c>
      <c r="BJ65" s="17">
        <v>1000</v>
      </c>
      <c r="BK65" s="17">
        <v>1</v>
      </c>
      <c r="BL65" s="17">
        <v>2.5</v>
      </c>
      <c r="BN65" s="17" t="s">
        <v>81</v>
      </c>
      <c r="BO65" s="17" t="s">
        <v>82</v>
      </c>
      <c r="BP65" s="17" t="s">
        <v>81</v>
      </c>
      <c r="BQ65" s="17" t="s">
        <v>83</v>
      </c>
      <c r="BR65" s="17" t="s">
        <v>75</v>
      </c>
    </row>
    <row r="66" spans="1:70" s="17" customFormat="1" x14ac:dyDescent="0.35">
      <c r="A66" s="16" t="s">
        <v>549</v>
      </c>
      <c r="B66" s="16" t="s">
        <v>550</v>
      </c>
      <c r="C66" s="16">
        <v>302.17293855200103</v>
      </c>
      <c r="D66" s="16" t="s">
        <v>551</v>
      </c>
      <c r="E66" s="16" t="s">
        <v>552</v>
      </c>
      <c r="F66" s="16" t="s">
        <v>553</v>
      </c>
      <c r="G66" s="16" t="s">
        <v>554</v>
      </c>
      <c r="H66" s="16" t="s">
        <v>1628</v>
      </c>
      <c r="I66" s="16">
        <v>103015</v>
      </c>
      <c r="J66" s="16">
        <v>93067</v>
      </c>
      <c r="K66" s="16" t="s">
        <v>555</v>
      </c>
      <c r="L66" s="17" t="s">
        <v>554</v>
      </c>
      <c r="M66" s="17" t="s">
        <v>549</v>
      </c>
      <c r="N66" s="17" t="s">
        <v>73</v>
      </c>
      <c r="O66" s="17" t="s">
        <v>123</v>
      </c>
      <c r="P66" s="17">
        <v>3.5</v>
      </c>
      <c r="Q66" s="17" t="s">
        <v>75</v>
      </c>
      <c r="R66" s="17" t="s">
        <v>75</v>
      </c>
      <c r="S66" s="17">
        <v>10</v>
      </c>
      <c r="T66" s="17" t="s">
        <v>76</v>
      </c>
      <c r="U66" s="17">
        <v>10</v>
      </c>
      <c r="V66" s="17">
        <v>10</v>
      </c>
      <c r="W66" s="17" t="s">
        <v>77</v>
      </c>
      <c r="Y66" s="18" t="b">
        <f t="shared" ref="Y66:Y129" si="7">AND(T66="TRUE",U66&gt;5,V66&gt;5)</f>
        <v>1</v>
      </c>
      <c r="Z66" s="18">
        <f t="shared" ref="Z66:Z129" si="8">(P66*S66)+(U66*U66)+(V66*V66)</f>
        <v>235</v>
      </c>
      <c r="AA66" s="18">
        <f t="shared" ref="AA66:AA129" si="9">((P66*S66)+(U66*U66))/20*V66</f>
        <v>67.5</v>
      </c>
      <c r="AB66" s="18" t="str">
        <f t="shared" ref="AB66:AC129" si="10">IF(Z66&gt;Z$215,"YES","NO")</f>
        <v>YES</v>
      </c>
      <c r="AC66" s="18" t="str">
        <f t="shared" si="10"/>
        <v>YES</v>
      </c>
      <c r="AD66" s="18" t="b">
        <f t="shared" ref="AD66:AD129" si="11">AND($AB66="YES",$AC66="YES")</f>
        <v>1</v>
      </c>
      <c r="AE66" s="18" t="b">
        <f t="shared" ref="AE66:AE129" si="12">OR($AB66="YES",$AC66="YES")</f>
        <v>1</v>
      </c>
      <c r="AF66" s="18">
        <f t="shared" ref="AF66:AG129" si="13">_xlfn.RANK.EQ(Z66,Z$2:Z$213)</f>
        <v>57</v>
      </c>
      <c r="AG66" s="18">
        <f t="shared" si="13"/>
        <v>57</v>
      </c>
      <c r="AH66" s="18"/>
      <c r="AI66" s="17" t="s">
        <v>137</v>
      </c>
      <c r="AJ66" s="17" t="s">
        <v>79</v>
      </c>
      <c r="AL66" s="18" t="s">
        <v>80</v>
      </c>
      <c r="AM66" s="18" t="s">
        <v>80</v>
      </c>
      <c r="AN66" s="18" t="s">
        <v>80</v>
      </c>
      <c r="AO66" s="18">
        <v>10</v>
      </c>
      <c r="AP66" s="18">
        <v>10</v>
      </c>
      <c r="AQ66" s="18">
        <v>10</v>
      </c>
      <c r="AR66" s="18">
        <v>10</v>
      </c>
      <c r="AS66" s="18">
        <v>10</v>
      </c>
      <c r="AT66" s="18">
        <v>10</v>
      </c>
      <c r="AU66" s="18">
        <v>10</v>
      </c>
      <c r="AV66" s="18">
        <v>10</v>
      </c>
      <c r="AW66" s="18">
        <v>10</v>
      </c>
      <c r="AX66" s="18">
        <v>10</v>
      </c>
      <c r="AY66" s="18">
        <v>10</v>
      </c>
      <c r="AZ66" s="18">
        <v>10</v>
      </c>
      <c r="BB66" s="17" t="s">
        <v>550</v>
      </c>
      <c r="BC66" s="17" t="s">
        <v>551</v>
      </c>
      <c r="BD66" s="17">
        <v>302.35000000000002</v>
      </c>
      <c r="BE66" s="17">
        <v>-0.5</v>
      </c>
      <c r="BF66" s="17">
        <v>11.194000000000001</v>
      </c>
      <c r="BG66" s="17">
        <v>-11.694000000000001</v>
      </c>
      <c r="BH66" s="17">
        <v>8.5100000000000002E-3</v>
      </c>
      <c r="BJ66" s="17">
        <v>100</v>
      </c>
      <c r="BK66" s="17">
        <v>1</v>
      </c>
      <c r="BL66" s="17">
        <v>2.5</v>
      </c>
      <c r="BN66" s="17" t="s">
        <v>81</v>
      </c>
      <c r="BO66" s="17" t="s">
        <v>115</v>
      </c>
      <c r="BP66" s="17" t="s">
        <v>81</v>
      </c>
      <c r="BQ66" s="17" t="s">
        <v>83</v>
      </c>
      <c r="BR66" s="17" t="s">
        <v>75</v>
      </c>
    </row>
    <row r="67" spans="1:70" s="17" customFormat="1" x14ac:dyDescent="0.35">
      <c r="A67" s="16" t="s">
        <v>556</v>
      </c>
      <c r="B67" s="16" t="s">
        <v>557</v>
      </c>
      <c r="C67" s="16">
        <v>340.16745924800102</v>
      </c>
      <c r="D67" s="16" t="s">
        <v>558</v>
      </c>
      <c r="E67" s="16" t="s">
        <v>559</v>
      </c>
      <c r="F67" s="16" t="s">
        <v>560</v>
      </c>
      <c r="G67" s="16" t="s">
        <v>561</v>
      </c>
      <c r="H67" s="16" t="s">
        <v>1629</v>
      </c>
      <c r="I67" s="16">
        <v>22019754</v>
      </c>
      <c r="J67" s="16">
        <v>10755992</v>
      </c>
      <c r="K67" s="16" t="s">
        <v>562</v>
      </c>
      <c r="L67" s="17" t="s">
        <v>561</v>
      </c>
      <c r="M67" s="17" t="s">
        <v>556</v>
      </c>
      <c r="N67" s="17" t="s">
        <v>73</v>
      </c>
      <c r="O67" s="17" t="s">
        <v>123</v>
      </c>
      <c r="P67" s="17">
        <v>3.5</v>
      </c>
      <c r="Q67" s="17" t="s">
        <v>75</v>
      </c>
      <c r="R67" s="17" t="s">
        <v>75</v>
      </c>
      <c r="S67" s="17">
        <v>10</v>
      </c>
      <c r="T67" s="17" t="s">
        <v>76</v>
      </c>
      <c r="U67" s="17">
        <v>10</v>
      </c>
      <c r="V67" s="17">
        <v>10</v>
      </c>
      <c r="W67" s="17" t="s">
        <v>77</v>
      </c>
      <c r="Y67" s="18" t="b">
        <f t="shared" si="7"/>
        <v>1</v>
      </c>
      <c r="Z67" s="18">
        <f t="shared" si="8"/>
        <v>235</v>
      </c>
      <c r="AA67" s="18">
        <f t="shared" si="9"/>
        <v>67.5</v>
      </c>
      <c r="AB67" s="18" t="str">
        <f t="shared" si="10"/>
        <v>YES</v>
      </c>
      <c r="AC67" s="18" t="str">
        <f t="shared" si="10"/>
        <v>YES</v>
      </c>
      <c r="AD67" s="18" t="b">
        <f t="shared" si="11"/>
        <v>1</v>
      </c>
      <c r="AE67" s="18" t="b">
        <f t="shared" si="12"/>
        <v>1</v>
      </c>
      <c r="AF67" s="18">
        <f t="shared" si="13"/>
        <v>57</v>
      </c>
      <c r="AG67" s="18">
        <f t="shared" si="13"/>
        <v>57</v>
      </c>
      <c r="AH67" s="18"/>
      <c r="AI67" s="17" t="s">
        <v>78</v>
      </c>
      <c r="AJ67" s="17" t="s">
        <v>138</v>
      </c>
      <c r="AL67" s="18"/>
      <c r="AM67" s="18" t="s">
        <v>80</v>
      </c>
      <c r="AN67" s="18"/>
      <c r="AO67" s="18">
        <v>6</v>
      </c>
      <c r="AP67" s="18">
        <v>6</v>
      </c>
      <c r="AQ67" s="18">
        <v>6</v>
      </c>
      <c r="AR67" s="18">
        <v>6</v>
      </c>
      <c r="AS67" s="18">
        <v>6</v>
      </c>
      <c r="AT67" s="18">
        <v>6</v>
      </c>
      <c r="AU67" s="18">
        <v>6</v>
      </c>
      <c r="AV67" s="18">
        <v>6</v>
      </c>
      <c r="AW67" s="18">
        <v>6</v>
      </c>
      <c r="AX67" s="18">
        <v>6</v>
      </c>
      <c r="AY67" s="18">
        <v>10</v>
      </c>
      <c r="AZ67" s="18">
        <v>6</v>
      </c>
      <c r="BB67" s="17" t="s">
        <v>557</v>
      </c>
      <c r="BC67" s="17" t="s">
        <v>558</v>
      </c>
      <c r="BD67" s="17">
        <v>340.4</v>
      </c>
      <c r="BE67" s="17">
        <v>2.6</v>
      </c>
      <c r="BF67" s="17">
        <v>7.9089999999999998</v>
      </c>
      <c r="BG67" s="17">
        <v>-5.3089999999999993</v>
      </c>
      <c r="BH67" s="17">
        <v>0.33800000000000002</v>
      </c>
      <c r="BJ67" s="17">
        <v>100</v>
      </c>
      <c r="BK67" s="17">
        <v>1</v>
      </c>
      <c r="BL67" s="17">
        <v>2.5</v>
      </c>
      <c r="BN67" s="17" t="s">
        <v>81</v>
      </c>
      <c r="BO67" s="17" t="s">
        <v>82</v>
      </c>
      <c r="BP67" s="17" t="s">
        <v>81</v>
      </c>
      <c r="BQ67" s="17" t="s">
        <v>83</v>
      </c>
      <c r="BR67" s="17" t="s">
        <v>75</v>
      </c>
    </row>
    <row r="68" spans="1:70" s="17" customFormat="1" x14ac:dyDescent="0.35">
      <c r="A68" s="16" t="s">
        <v>563</v>
      </c>
      <c r="B68" s="16" t="s">
        <v>564</v>
      </c>
      <c r="C68" s="16">
        <v>212.10619638399999</v>
      </c>
      <c r="D68" s="16" t="s">
        <v>565</v>
      </c>
      <c r="E68" s="16" t="s">
        <v>566</v>
      </c>
      <c r="F68" s="16" t="s">
        <v>567</v>
      </c>
      <c r="G68" s="16" t="s">
        <v>568</v>
      </c>
      <c r="H68" s="16" t="s">
        <v>1630</v>
      </c>
      <c r="I68" s="16">
        <v>10317</v>
      </c>
      <c r="J68" s="16">
        <v>20473835</v>
      </c>
      <c r="K68" s="16" t="s">
        <v>113</v>
      </c>
      <c r="L68" s="17" t="s">
        <v>568</v>
      </c>
      <c r="M68" s="17" t="s">
        <v>563</v>
      </c>
      <c r="N68" s="17" t="s">
        <v>73</v>
      </c>
      <c r="O68" s="17" t="s">
        <v>123</v>
      </c>
      <c r="P68" s="17">
        <v>3.5</v>
      </c>
      <c r="Q68" s="17" t="s">
        <v>75</v>
      </c>
      <c r="R68" s="17" t="s">
        <v>75</v>
      </c>
      <c r="S68" s="17">
        <v>10</v>
      </c>
      <c r="T68" s="17" t="s">
        <v>76</v>
      </c>
      <c r="U68" s="17">
        <v>10</v>
      </c>
      <c r="V68" s="17">
        <v>10</v>
      </c>
      <c r="W68" s="17" t="s">
        <v>77</v>
      </c>
      <c r="Y68" s="18" t="b">
        <f t="shared" si="7"/>
        <v>1</v>
      </c>
      <c r="Z68" s="18">
        <f t="shared" si="8"/>
        <v>235</v>
      </c>
      <c r="AA68" s="18">
        <f t="shared" si="9"/>
        <v>67.5</v>
      </c>
      <c r="AB68" s="18" t="str">
        <f t="shared" si="10"/>
        <v>YES</v>
      </c>
      <c r="AC68" s="18" t="str">
        <f t="shared" si="10"/>
        <v>YES</v>
      </c>
      <c r="AD68" s="18" t="b">
        <f t="shared" si="11"/>
        <v>1</v>
      </c>
      <c r="AE68" s="18" t="b">
        <f t="shared" si="12"/>
        <v>1</v>
      </c>
      <c r="AF68" s="18">
        <f t="shared" si="13"/>
        <v>57</v>
      </c>
      <c r="AG68" s="18">
        <f t="shared" si="13"/>
        <v>57</v>
      </c>
      <c r="AH68" s="18"/>
      <c r="AI68" s="17" t="s">
        <v>78</v>
      </c>
      <c r="AJ68" s="17" t="s">
        <v>210</v>
      </c>
      <c r="AL68" s="18" t="s">
        <v>80</v>
      </c>
      <c r="AM68" s="18" t="s">
        <v>80</v>
      </c>
      <c r="AN68" s="18" t="s">
        <v>80</v>
      </c>
      <c r="AO68" s="18">
        <v>10</v>
      </c>
      <c r="AP68" s="18">
        <v>10</v>
      </c>
      <c r="AQ68" s="18">
        <v>10</v>
      </c>
      <c r="AR68" s="18">
        <v>10</v>
      </c>
      <c r="AS68" s="18">
        <v>10</v>
      </c>
      <c r="AT68" s="18">
        <v>10</v>
      </c>
      <c r="AU68" s="18">
        <v>10</v>
      </c>
      <c r="AV68" s="18">
        <v>10</v>
      </c>
      <c r="AW68" s="18">
        <v>10</v>
      </c>
      <c r="AX68" s="18">
        <v>10</v>
      </c>
      <c r="AY68" s="18">
        <v>10</v>
      </c>
      <c r="AZ68" s="18">
        <v>10</v>
      </c>
      <c r="BB68" s="17" t="s">
        <v>564</v>
      </c>
      <c r="BC68" s="17" t="s">
        <v>565</v>
      </c>
      <c r="BD68" s="17">
        <v>212.24</v>
      </c>
      <c r="BE68" s="17">
        <v>2.13</v>
      </c>
      <c r="BF68" s="17">
        <v>12</v>
      </c>
      <c r="BG68" s="17">
        <v>-9.870000000000001</v>
      </c>
      <c r="BH68" s="17">
        <v>4.6399999999999997E-2</v>
      </c>
      <c r="BJ68" s="17">
        <v>10</v>
      </c>
      <c r="BK68" s="17">
        <v>1</v>
      </c>
      <c r="BL68" s="17">
        <v>2.5</v>
      </c>
      <c r="BN68" s="17" t="s">
        <v>81</v>
      </c>
      <c r="BO68" s="17" t="s">
        <v>82</v>
      </c>
      <c r="BP68" s="17" t="s">
        <v>81</v>
      </c>
      <c r="BQ68" s="17" t="s">
        <v>83</v>
      </c>
      <c r="BR68" s="17" t="s">
        <v>75</v>
      </c>
    </row>
    <row r="69" spans="1:70" s="17" customFormat="1" x14ac:dyDescent="0.35">
      <c r="A69" s="16" t="s">
        <v>569</v>
      </c>
      <c r="B69" s="16" t="s">
        <v>570</v>
      </c>
      <c r="C69" s="16">
        <v>407.21282564000097</v>
      </c>
      <c r="D69" s="16" t="s">
        <v>571</v>
      </c>
      <c r="E69" s="16" t="s">
        <v>572</v>
      </c>
      <c r="F69" s="16" t="s">
        <v>573</v>
      </c>
      <c r="G69" s="16" t="s">
        <v>574</v>
      </c>
      <c r="H69" s="16" t="s">
        <v>1631</v>
      </c>
      <c r="I69" s="16" t="s">
        <v>113</v>
      </c>
      <c r="J69" s="16">
        <v>10468556</v>
      </c>
      <c r="K69" s="16" t="s">
        <v>113</v>
      </c>
      <c r="L69" s="17" t="s">
        <v>574</v>
      </c>
      <c r="M69" s="17" t="s">
        <v>569</v>
      </c>
      <c r="N69" s="17" t="s">
        <v>73</v>
      </c>
      <c r="O69" s="17" t="s">
        <v>192</v>
      </c>
      <c r="P69" s="17">
        <v>3.5</v>
      </c>
      <c r="Q69" s="17" t="s">
        <v>75</v>
      </c>
      <c r="R69" s="17" t="s">
        <v>75</v>
      </c>
      <c r="S69" s="17">
        <v>10</v>
      </c>
      <c r="T69" s="17" t="s">
        <v>76</v>
      </c>
      <c r="U69" s="17">
        <v>10</v>
      </c>
      <c r="V69" s="17">
        <v>10</v>
      </c>
      <c r="W69" s="17" t="s">
        <v>77</v>
      </c>
      <c r="Y69" s="18" t="b">
        <f t="shared" si="7"/>
        <v>1</v>
      </c>
      <c r="Z69" s="18">
        <f t="shared" si="8"/>
        <v>235</v>
      </c>
      <c r="AA69" s="18">
        <f t="shared" si="9"/>
        <v>67.5</v>
      </c>
      <c r="AB69" s="18" t="str">
        <f t="shared" si="10"/>
        <v>YES</v>
      </c>
      <c r="AC69" s="18" t="str">
        <f t="shared" si="10"/>
        <v>YES</v>
      </c>
      <c r="AD69" s="18" t="b">
        <f t="shared" si="11"/>
        <v>1</v>
      </c>
      <c r="AE69" s="18" t="b">
        <f t="shared" si="12"/>
        <v>1</v>
      </c>
      <c r="AF69" s="18">
        <f t="shared" si="13"/>
        <v>57</v>
      </c>
      <c r="AG69" s="18">
        <f t="shared" si="13"/>
        <v>57</v>
      </c>
      <c r="AH69" s="18"/>
      <c r="AI69" s="17" t="s">
        <v>78</v>
      </c>
      <c r="AJ69" s="17" t="s">
        <v>106</v>
      </c>
      <c r="AL69" s="18" t="s">
        <v>80</v>
      </c>
      <c r="AM69" s="18" t="s">
        <v>80</v>
      </c>
      <c r="AN69" s="18" t="s">
        <v>80</v>
      </c>
      <c r="AO69" s="18">
        <v>10</v>
      </c>
      <c r="AP69" s="18">
        <v>10</v>
      </c>
      <c r="AQ69" s="18">
        <v>10</v>
      </c>
      <c r="AR69" s="18">
        <v>10</v>
      </c>
      <c r="AS69" s="18">
        <v>10</v>
      </c>
      <c r="AT69" s="18">
        <v>10</v>
      </c>
      <c r="AU69" s="18">
        <v>10</v>
      </c>
      <c r="AV69" s="18">
        <v>10</v>
      </c>
      <c r="AW69" s="18">
        <v>10</v>
      </c>
      <c r="AX69" s="18">
        <v>10</v>
      </c>
      <c r="AY69" s="18">
        <v>10</v>
      </c>
      <c r="AZ69" s="18">
        <v>10</v>
      </c>
      <c r="BB69" s="17" t="s">
        <v>570</v>
      </c>
      <c r="BC69" s="17" t="s">
        <v>571</v>
      </c>
      <c r="BD69" s="17">
        <v>407.96</v>
      </c>
      <c r="BE69" s="17">
        <v>0.51</v>
      </c>
      <c r="BF69" s="17">
        <v>12</v>
      </c>
      <c r="BG69" s="17">
        <v>-11.49</v>
      </c>
      <c r="BH69" s="17">
        <v>0.14099999999999999</v>
      </c>
      <c r="BJ69" s="17">
        <v>10</v>
      </c>
      <c r="BK69" s="17">
        <v>1</v>
      </c>
      <c r="BL69" s="17">
        <v>2.5</v>
      </c>
      <c r="BN69" s="17" t="s">
        <v>81</v>
      </c>
      <c r="BO69" s="17" t="s">
        <v>82</v>
      </c>
      <c r="BP69" s="17" t="s">
        <v>81</v>
      </c>
      <c r="BQ69" s="17" t="s">
        <v>83</v>
      </c>
      <c r="BR69" s="17" t="s">
        <v>75</v>
      </c>
    </row>
    <row r="70" spans="1:70" s="17" customFormat="1" x14ac:dyDescent="0.35">
      <c r="A70" s="16" t="s">
        <v>575</v>
      </c>
      <c r="B70" s="16" t="s">
        <v>576</v>
      </c>
      <c r="C70" s="16">
        <v>408.077992612</v>
      </c>
      <c r="D70" s="16" t="s">
        <v>577</v>
      </c>
      <c r="E70" s="16" t="s">
        <v>578</v>
      </c>
      <c r="F70" s="16" t="s">
        <v>579</v>
      </c>
      <c r="G70" s="16" t="s">
        <v>580</v>
      </c>
      <c r="H70" s="16" t="s">
        <v>1632</v>
      </c>
      <c r="I70" s="16">
        <v>112289</v>
      </c>
      <c r="J70" s="16">
        <v>100653</v>
      </c>
      <c r="K70" s="16" t="s">
        <v>581</v>
      </c>
      <c r="L70" s="17" t="s">
        <v>580</v>
      </c>
      <c r="M70" s="17" t="s">
        <v>575</v>
      </c>
      <c r="N70" s="17" t="s">
        <v>73</v>
      </c>
      <c r="O70" s="17" t="s">
        <v>123</v>
      </c>
      <c r="P70" s="17">
        <v>3.5</v>
      </c>
      <c r="Q70" s="17" t="s">
        <v>75</v>
      </c>
      <c r="R70" s="17" t="s">
        <v>75</v>
      </c>
      <c r="S70" s="17">
        <v>10</v>
      </c>
      <c r="T70" s="17" t="s">
        <v>76</v>
      </c>
      <c r="U70" s="17">
        <v>10</v>
      </c>
      <c r="V70" s="17">
        <v>10</v>
      </c>
      <c r="W70" s="17" t="s">
        <v>77</v>
      </c>
      <c r="Y70" s="18" t="b">
        <f t="shared" si="7"/>
        <v>1</v>
      </c>
      <c r="Z70" s="18">
        <f t="shared" si="8"/>
        <v>235</v>
      </c>
      <c r="AA70" s="18">
        <f t="shared" si="9"/>
        <v>67.5</v>
      </c>
      <c r="AB70" s="18" t="str">
        <f t="shared" si="10"/>
        <v>YES</v>
      </c>
      <c r="AC70" s="18" t="str">
        <f t="shared" si="10"/>
        <v>YES</v>
      </c>
      <c r="AD70" s="18" t="b">
        <f t="shared" si="11"/>
        <v>1</v>
      </c>
      <c r="AE70" s="18" t="b">
        <f t="shared" si="12"/>
        <v>1</v>
      </c>
      <c r="AF70" s="18">
        <f t="shared" si="13"/>
        <v>57</v>
      </c>
      <c r="AG70" s="18">
        <f t="shared" si="13"/>
        <v>57</v>
      </c>
      <c r="AH70" s="18"/>
      <c r="AI70" s="17" t="s">
        <v>137</v>
      </c>
      <c r="AJ70" s="17" t="s">
        <v>138</v>
      </c>
      <c r="AL70" s="18" t="s">
        <v>80</v>
      </c>
      <c r="AM70" s="18" t="s">
        <v>80</v>
      </c>
      <c r="AN70" s="18" t="s">
        <v>80</v>
      </c>
      <c r="AO70" s="18">
        <v>10</v>
      </c>
      <c r="AP70" s="18">
        <v>10</v>
      </c>
      <c r="AQ70" s="18">
        <v>10</v>
      </c>
      <c r="AR70" s="18">
        <v>10</v>
      </c>
      <c r="AS70" s="18">
        <v>10</v>
      </c>
      <c r="AT70" s="18">
        <v>10</v>
      </c>
      <c r="AU70" s="18">
        <v>10</v>
      </c>
      <c r="AV70" s="18">
        <v>10</v>
      </c>
      <c r="AW70" s="18">
        <v>10</v>
      </c>
      <c r="AX70" s="18">
        <v>6</v>
      </c>
      <c r="AY70" s="18">
        <v>10</v>
      </c>
      <c r="AZ70" s="18">
        <v>6</v>
      </c>
      <c r="BB70" s="17" t="s">
        <v>576</v>
      </c>
      <c r="BC70" s="17" t="s">
        <v>577</v>
      </c>
      <c r="BD70" s="17">
        <v>408.41</v>
      </c>
      <c r="BE70" s="17">
        <v>4.25</v>
      </c>
      <c r="BF70" s="17">
        <v>12</v>
      </c>
      <c r="BG70" s="17">
        <v>-7.75</v>
      </c>
      <c r="BH70" s="17">
        <v>5.3100000000000001E-2</v>
      </c>
      <c r="BJ70" s="17">
        <v>100</v>
      </c>
      <c r="BK70" s="17">
        <v>1</v>
      </c>
      <c r="BL70" s="17">
        <v>2.5</v>
      </c>
      <c r="BN70" s="17" t="s">
        <v>81</v>
      </c>
      <c r="BO70" s="17" t="s">
        <v>82</v>
      </c>
      <c r="BP70" s="17" t="s">
        <v>81</v>
      </c>
      <c r="BQ70" s="17" t="s">
        <v>83</v>
      </c>
      <c r="BR70" s="17" t="s">
        <v>75</v>
      </c>
    </row>
    <row r="71" spans="1:70" s="17" customFormat="1" x14ac:dyDescent="0.35">
      <c r="A71" s="16" t="s">
        <v>582</v>
      </c>
      <c r="B71" s="16" t="s">
        <v>583</v>
      </c>
      <c r="C71" s="16">
        <v>348.127916542001</v>
      </c>
      <c r="D71" s="16" t="s">
        <v>584</v>
      </c>
      <c r="E71" s="16" t="s">
        <v>585</v>
      </c>
      <c r="F71" s="16" t="s">
        <v>586</v>
      </c>
      <c r="G71" s="16" t="s">
        <v>587</v>
      </c>
      <c r="H71" s="16" t="s">
        <v>1633</v>
      </c>
      <c r="I71" s="16">
        <v>166480</v>
      </c>
      <c r="J71" s="16">
        <v>145710</v>
      </c>
      <c r="K71" s="16" t="s">
        <v>588</v>
      </c>
      <c r="L71" s="17" t="s">
        <v>587</v>
      </c>
      <c r="M71" s="17" t="s">
        <v>582</v>
      </c>
      <c r="N71" s="17" t="s">
        <v>73</v>
      </c>
      <c r="O71" s="17" t="s">
        <v>146</v>
      </c>
      <c r="P71" s="17">
        <v>3.5</v>
      </c>
      <c r="Q71" s="17" t="s">
        <v>75</v>
      </c>
      <c r="R71" s="17" t="s">
        <v>75</v>
      </c>
      <c r="S71" s="17">
        <v>10</v>
      </c>
      <c r="T71" s="17" t="s">
        <v>76</v>
      </c>
      <c r="U71" s="17">
        <v>10</v>
      </c>
      <c r="V71" s="17">
        <v>10</v>
      </c>
      <c r="W71" s="17" t="s">
        <v>77</v>
      </c>
      <c r="Y71" s="18" t="b">
        <f t="shared" si="7"/>
        <v>1</v>
      </c>
      <c r="Z71" s="18">
        <f t="shared" si="8"/>
        <v>235</v>
      </c>
      <c r="AA71" s="18">
        <f t="shared" si="9"/>
        <v>67.5</v>
      </c>
      <c r="AB71" s="18" t="str">
        <f t="shared" si="10"/>
        <v>YES</v>
      </c>
      <c r="AC71" s="18" t="str">
        <f t="shared" si="10"/>
        <v>YES</v>
      </c>
      <c r="AD71" s="18" t="b">
        <f t="shared" si="11"/>
        <v>1</v>
      </c>
      <c r="AE71" s="18" t="b">
        <f t="shared" si="12"/>
        <v>1</v>
      </c>
      <c r="AF71" s="18">
        <f t="shared" si="13"/>
        <v>57</v>
      </c>
      <c r="AG71" s="18">
        <f t="shared" si="13"/>
        <v>57</v>
      </c>
      <c r="AH71" s="18"/>
      <c r="AI71" s="17" t="s">
        <v>78</v>
      </c>
      <c r="AJ71" s="17" t="s">
        <v>79</v>
      </c>
      <c r="AL71" s="18" t="s">
        <v>80</v>
      </c>
      <c r="AM71" s="18" t="s">
        <v>80</v>
      </c>
      <c r="AN71" s="18" t="s">
        <v>80</v>
      </c>
      <c r="AO71" s="18">
        <v>10</v>
      </c>
      <c r="AP71" s="18">
        <v>10</v>
      </c>
      <c r="AQ71" s="18">
        <v>10</v>
      </c>
      <c r="AR71" s="18">
        <v>10</v>
      </c>
      <c r="AS71" s="18">
        <v>10</v>
      </c>
      <c r="AT71" s="18">
        <v>10</v>
      </c>
      <c r="AU71" s="18">
        <v>10</v>
      </c>
      <c r="AV71" s="18">
        <v>10</v>
      </c>
      <c r="AW71" s="18">
        <v>10</v>
      </c>
      <c r="AX71" s="18">
        <v>10</v>
      </c>
      <c r="AY71" s="18">
        <v>10</v>
      </c>
      <c r="AZ71" s="18">
        <v>10</v>
      </c>
      <c r="BB71" s="17" t="s">
        <v>583</v>
      </c>
      <c r="BC71" s="17" t="s">
        <v>584</v>
      </c>
      <c r="BD71" s="17">
        <v>348.36</v>
      </c>
      <c r="BE71" s="17">
        <v>3.87</v>
      </c>
      <c r="BF71" s="17">
        <v>12</v>
      </c>
      <c r="BG71" s="17">
        <v>-8.129999999999999</v>
      </c>
      <c r="BH71" s="17">
        <v>0.54900000000000004</v>
      </c>
      <c r="BJ71" s="17">
        <v>1000</v>
      </c>
      <c r="BK71" s="17">
        <v>1</v>
      </c>
      <c r="BL71" s="17">
        <v>2.5</v>
      </c>
      <c r="BN71" s="17" t="s">
        <v>81</v>
      </c>
      <c r="BO71" s="17" t="s">
        <v>82</v>
      </c>
      <c r="BP71" s="17" t="s">
        <v>81</v>
      </c>
      <c r="BQ71" s="17" t="s">
        <v>83</v>
      </c>
      <c r="BR71" s="17" t="s">
        <v>75</v>
      </c>
    </row>
    <row r="72" spans="1:70" s="17" customFormat="1" x14ac:dyDescent="0.35">
      <c r="A72" s="16" t="s">
        <v>589</v>
      </c>
      <c r="B72" s="16" t="s">
        <v>590</v>
      </c>
      <c r="C72" s="16">
        <v>248.061948624</v>
      </c>
      <c r="D72" s="16" t="s">
        <v>591</v>
      </c>
      <c r="E72" s="16" t="s">
        <v>592</v>
      </c>
      <c r="F72" s="16" t="s">
        <v>593</v>
      </c>
      <c r="G72" s="16" t="s">
        <v>594</v>
      </c>
      <c r="H72" s="16" t="s">
        <v>1634</v>
      </c>
      <c r="I72" s="16">
        <v>2955</v>
      </c>
      <c r="J72" s="16">
        <v>2849</v>
      </c>
      <c r="K72" s="16" t="s">
        <v>595</v>
      </c>
      <c r="L72" s="17" t="s">
        <v>594</v>
      </c>
      <c r="M72" s="17" t="s">
        <v>589</v>
      </c>
      <c r="N72" s="17" t="s">
        <v>73</v>
      </c>
      <c r="O72" s="17" t="s">
        <v>261</v>
      </c>
      <c r="P72" s="17">
        <v>3.5</v>
      </c>
      <c r="Q72" s="17" t="s">
        <v>75</v>
      </c>
      <c r="R72" s="17" t="s">
        <v>75</v>
      </c>
      <c r="S72" s="17">
        <v>10</v>
      </c>
      <c r="T72" s="17" t="s">
        <v>76</v>
      </c>
      <c r="U72" s="17">
        <v>10</v>
      </c>
      <c r="V72" s="17">
        <v>10</v>
      </c>
      <c r="W72" s="17" t="s">
        <v>77</v>
      </c>
      <c r="Y72" s="18" t="b">
        <f t="shared" si="7"/>
        <v>1</v>
      </c>
      <c r="Z72" s="18">
        <f t="shared" si="8"/>
        <v>235</v>
      </c>
      <c r="AA72" s="18">
        <f t="shared" si="9"/>
        <v>67.5</v>
      </c>
      <c r="AB72" s="18" t="str">
        <f t="shared" si="10"/>
        <v>YES</v>
      </c>
      <c r="AC72" s="18" t="str">
        <f t="shared" si="10"/>
        <v>YES</v>
      </c>
      <c r="AD72" s="18" t="b">
        <f t="shared" si="11"/>
        <v>1</v>
      </c>
      <c r="AE72" s="18" t="b">
        <f t="shared" si="12"/>
        <v>1</v>
      </c>
      <c r="AF72" s="18">
        <f t="shared" si="13"/>
        <v>57</v>
      </c>
      <c r="AG72" s="18">
        <f t="shared" si="13"/>
        <v>57</v>
      </c>
      <c r="AH72" s="18"/>
      <c r="AI72" s="17" t="s">
        <v>137</v>
      </c>
      <c r="AJ72" s="17" t="s">
        <v>138</v>
      </c>
      <c r="AL72" s="18" t="s">
        <v>80</v>
      </c>
      <c r="AM72" s="18" t="s">
        <v>80</v>
      </c>
      <c r="AN72" s="18" t="s">
        <v>80</v>
      </c>
      <c r="AO72" s="18">
        <v>10</v>
      </c>
      <c r="AP72" s="18">
        <v>10</v>
      </c>
      <c r="AQ72" s="18">
        <v>10</v>
      </c>
      <c r="AR72" s="18">
        <v>10</v>
      </c>
      <c r="AS72" s="18">
        <v>10</v>
      </c>
      <c r="AT72" s="18">
        <v>10</v>
      </c>
      <c r="AU72" s="18">
        <v>10</v>
      </c>
      <c r="AV72" s="18">
        <v>10</v>
      </c>
      <c r="AW72" s="18">
        <v>10</v>
      </c>
      <c r="AX72" s="18">
        <v>10</v>
      </c>
      <c r="AY72" s="18">
        <v>10</v>
      </c>
      <c r="AZ72" s="18">
        <v>10</v>
      </c>
      <c r="BB72" s="17" t="s">
        <v>590</v>
      </c>
      <c r="BC72" s="17" t="s">
        <v>591</v>
      </c>
      <c r="BD72" s="17">
        <v>248.29</v>
      </c>
      <c r="BE72" s="17">
        <v>0.97</v>
      </c>
      <c r="BF72" s="17">
        <v>12</v>
      </c>
      <c r="BG72" s="17">
        <v>-11.03</v>
      </c>
      <c r="BH72" s="17">
        <v>6.6400000000000001E-2</v>
      </c>
      <c r="BJ72" s="17">
        <v>1000</v>
      </c>
      <c r="BK72" s="17">
        <v>1</v>
      </c>
      <c r="BL72" s="17">
        <v>2.5</v>
      </c>
      <c r="BN72" s="17" t="s">
        <v>81</v>
      </c>
      <c r="BO72" s="17" t="s">
        <v>82</v>
      </c>
      <c r="BP72" s="17" t="s">
        <v>81</v>
      </c>
      <c r="BQ72" s="17" t="s">
        <v>83</v>
      </c>
      <c r="BR72" s="17" t="s">
        <v>75</v>
      </c>
    </row>
    <row r="73" spans="1:70" s="17" customFormat="1" x14ac:dyDescent="0.35">
      <c r="A73" s="16" t="s">
        <v>596</v>
      </c>
      <c r="B73" s="16" t="s">
        <v>597</v>
      </c>
      <c r="C73" s="16">
        <v>422.093642676</v>
      </c>
      <c r="D73" s="16" t="s">
        <v>598</v>
      </c>
      <c r="E73" s="16" t="s">
        <v>599</v>
      </c>
      <c r="F73" s="16" t="s">
        <v>600</v>
      </c>
      <c r="G73" s="16" t="s">
        <v>601</v>
      </c>
      <c r="H73" s="16" t="s">
        <v>1635</v>
      </c>
      <c r="I73" s="16">
        <v>66486</v>
      </c>
      <c r="J73" s="16">
        <v>59857</v>
      </c>
      <c r="K73" s="16" t="s">
        <v>602</v>
      </c>
      <c r="L73" s="17" t="s">
        <v>601</v>
      </c>
      <c r="M73" s="17" t="s">
        <v>596</v>
      </c>
      <c r="N73" s="17" t="s">
        <v>73</v>
      </c>
      <c r="O73" s="17" t="s">
        <v>123</v>
      </c>
      <c r="P73" s="17">
        <v>3.5</v>
      </c>
      <c r="Q73" s="17" t="s">
        <v>75</v>
      </c>
      <c r="R73" s="17" t="s">
        <v>75</v>
      </c>
      <c r="S73" s="17">
        <v>10</v>
      </c>
      <c r="T73" s="17" t="s">
        <v>76</v>
      </c>
      <c r="U73" s="17">
        <v>10</v>
      </c>
      <c r="V73" s="17">
        <v>10</v>
      </c>
      <c r="W73" s="17" t="s">
        <v>77</v>
      </c>
      <c r="Y73" s="18" t="b">
        <f t="shared" si="7"/>
        <v>1</v>
      </c>
      <c r="Z73" s="18">
        <f t="shared" si="8"/>
        <v>235</v>
      </c>
      <c r="AA73" s="18">
        <f t="shared" si="9"/>
        <v>67.5</v>
      </c>
      <c r="AB73" s="18" t="str">
        <f t="shared" si="10"/>
        <v>YES</v>
      </c>
      <c r="AC73" s="18" t="str">
        <f t="shared" si="10"/>
        <v>YES</v>
      </c>
      <c r="AD73" s="18" t="b">
        <f t="shared" si="11"/>
        <v>1</v>
      </c>
      <c r="AE73" s="18" t="b">
        <f t="shared" si="12"/>
        <v>1</v>
      </c>
      <c r="AF73" s="18">
        <f t="shared" si="13"/>
        <v>57</v>
      </c>
      <c r="AG73" s="18">
        <f t="shared" si="13"/>
        <v>57</v>
      </c>
      <c r="AH73" s="18"/>
      <c r="AI73" s="17" t="s">
        <v>137</v>
      </c>
      <c r="AJ73" s="17" t="s">
        <v>138</v>
      </c>
      <c r="AL73" s="18" t="s">
        <v>80</v>
      </c>
      <c r="AM73" s="18" t="s">
        <v>80</v>
      </c>
      <c r="AN73" s="18" t="s">
        <v>80</v>
      </c>
      <c r="AO73" s="18">
        <v>10</v>
      </c>
      <c r="AP73" s="18">
        <v>10</v>
      </c>
      <c r="AQ73" s="18">
        <v>10</v>
      </c>
      <c r="AR73" s="18">
        <v>10</v>
      </c>
      <c r="AS73" s="18">
        <v>10</v>
      </c>
      <c r="AT73" s="18">
        <v>10</v>
      </c>
      <c r="AU73" s="18">
        <v>10</v>
      </c>
      <c r="AV73" s="18">
        <v>10</v>
      </c>
      <c r="AW73" s="18">
        <v>10</v>
      </c>
      <c r="AX73" s="18">
        <v>6</v>
      </c>
      <c r="AY73" s="18">
        <v>10</v>
      </c>
      <c r="AZ73" s="18">
        <v>6</v>
      </c>
      <c r="BB73" s="17" t="s">
        <v>597</v>
      </c>
      <c r="BC73" s="17" t="s">
        <v>598</v>
      </c>
      <c r="BD73" s="17">
        <v>422.44</v>
      </c>
      <c r="BE73" s="17">
        <v>4.79</v>
      </c>
      <c r="BF73" s="17">
        <v>12</v>
      </c>
      <c r="BG73" s="17">
        <v>-7.21</v>
      </c>
      <c r="BH73" s="17">
        <v>0.193</v>
      </c>
      <c r="BJ73" s="17">
        <v>100</v>
      </c>
      <c r="BK73" s="17">
        <v>1</v>
      </c>
      <c r="BL73" s="17">
        <v>2.5</v>
      </c>
      <c r="BN73" s="17" t="s">
        <v>81</v>
      </c>
      <c r="BO73" s="17" t="s">
        <v>82</v>
      </c>
      <c r="BP73" s="17" t="s">
        <v>81</v>
      </c>
      <c r="BQ73" s="17" t="s">
        <v>83</v>
      </c>
      <c r="BR73" s="17" t="s">
        <v>75</v>
      </c>
    </row>
    <row r="74" spans="1:70" s="17" customFormat="1" x14ac:dyDescent="0.35">
      <c r="A74" s="16" t="s">
        <v>603</v>
      </c>
      <c r="B74" s="16" t="s">
        <v>604</v>
      </c>
      <c r="C74" s="16">
        <v>169.08914935199999</v>
      </c>
      <c r="D74" s="16" t="s">
        <v>605</v>
      </c>
      <c r="E74" s="16" t="s">
        <v>606</v>
      </c>
      <c r="F74" s="16" t="s">
        <v>607</v>
      </c>
      <c r="G74" s="16" t="s">
        <v>608</v>
      </c>
      <c r="H74" s="16" t="s">
        <v>1636</v>
      </c>
      <c r="I74" s="16">
        <v>7015</v>
      </c>
      <c r="J74" s="16">
        <v>6748</v>
      </c>
      <c r="K74" s="16" t="s">
        <v>609</v>
      </c>
      <c r="L74" s="17" t="s">
        <v>608</v>
      </c>
      <c r="M74" s="17" t="s">
        <v>603</v>
      </c>
      <c r="N74" s="17" t="s">
        <v>73</v>
      </c>
      <c r="O74" s="17" t="s">
        <v>123</v>
      </c>
      <c r="P74" s="17">
        <v>3.5</v>
      </c>
      <c r="Q74" s="17" t="s">
        <v>75</v>
      </c>
      <c r="R74" s="17" t="s">
        <v>75</v>
      </c>
      <c r="S74" s="17">
        <v>10</v>
      </c>
      <c r="T74" s="17" t="s">
        <v>76</v>
      </c>
      <c r="U74" s="17">
        <v>10</v>
      </c>
      <c r="V74" s="17">
        <v>10</v>
      </c>
      <c r="W74" s="17" t="s">
        <v>77</v>
      </c>
      <c r="Y74" s="18" t="b">
        <f t="shared" si="7"/>
        <v>1</v>
      </c>
      <c r="Z74" s="18">
        <f t="shared" si="8"/>
        <v>235</v>
      </c>
      <c r="AA74" s="18">
        <f t="shared" si="9"/>
        <v>67.5</v>
      </c>
      <c r="AB74" s="18" t="str">
        <f t="shared" si="10"/>
        <v>YES</v>
      </c>
      <c r="AC74" s="18" t="str">
        <f t="shared" si="10"/>
        <v>YES</v>
      </c>
      <c r="AD74" s="18" t="b">
        <f t="shared" si="11"/>
        <v>1</v>
      </c>
      <c r="AE74" s="18" t="b">
        <f t="shared" si="12"/>
        <v>1</v>
      </c>
      <c r="AF74" s="18">
        <f t="shared" si="13"/>
        <v>57</v>
      </c>
      <c r="AG74" s="18">
        <f t="shared" si="13"/>
        <v>57</v>
      </c>
      <c r="AH74" s="18"/>
      <c r="AI74" s="17" t="s">
        <v>78</v>
      </c>
      <c r="AJ74" s="17" t="s">
        <v>106</v>
      </c>
      <c r="AL74" s="18"/>
      <c r="AM74" s="18" t="s">
        <v>80</v>
      </c>
      <c r="AN74" s="18"/>
      <c r="AO74" s="18">
        <v>6</v>
      </c>
      <c r="AP74" s="18">
        <v>6</v>
      </c>
      <c r="AQ74" s="18">
        <v>6</v>
      </c>
      <c r="AR74" s="18">
        <v>6</v>
      </c>
      <c r="AS74" s="18">
        <v>6</v>
      </c>
      <c r="AT74" s="18">
        <v>6</v>
      </c>
      <c r="AU74" s="18">
        <v>6</v>
      </c>
      <c r="AV74" s="18">
        <v>6</v>
      </c>
      <c r="AW74" s="18">
        <v>10</v>
      </c>
      <c r="AX74" s="18">
        <v>6</v>
      </c>
      <c r="AY74" s="18">
        <v>10</v>
      </c>
      <c r="AZ74" s="18">
        <v>6</v>
      </c>
      <c r="BB74" s="17" t="s">
        <v>604</v>
      </c>
      <c r="BC74" s="17" t="s">
        <v>605</v>
      </c>
      <c r="BD74" s="17">
        <v>169.21</v>
      </c>
      <c r="BE74" s="17">
        <v>2.84</v>
      </c>
      <c r="BF74" s="17">
        <v>8.0640000000000001</v>
      </c>
      <c r="BG74" s="17">
        <v>-5.2240000000000002</v>
      </c>
      <c r="BH74" s="17">
        <v>0.75</v>
      </c>
      <c r="BJ74" s="17">
        <v>10</v>
      </c>
      <c r="BK74" s="17">
        <v>1</v>
      </c>
      <c r="BL74" s="17">
        <v>2.5</v>
      </c>
      <c r="BN74" s="17" t="s">
        <v>81</v>
      </c>
      <c r="BO74" s="17" t="s">
        <v>82</v>
      </c>
      <c r="BP74" s="17" t="s">
        <v>81</v>
      </c>
      <c r="BQ74" s="17" t="s">
        <v>83</v>
      </c>
      <c r="BR74" s="17" t="s">
        <v>75</v>
      </c>
    </row>
    <row r="75" spans="1:70" s="17" customFormat="1" x14ac:dyDescent="0.35">
      <c r="A75" s="16" t="s">
        <v>610</v>
      </c>
      <c r="B75" s="16" t="s">
        <v>611</v>
      </c>
      <c r="C75" s="16">
        <v>198.11569844799999</v>
      </c>
      <c r="D75" s="16" t="s">
        <v>326</v>
      </c>
      <c r="E75" s="16" t="s">
        <v>612</v>
      </c>
      <c r="F75" s="16" t="s">
        <v>613</v>
      </c>
      <c r="G75" s="16" t="s">
        <v>614</v>
      </c>
      <c r="H75" s="16" t="s">
        <v>1637</v>
      </c>
      <c r="I75" s="16">
        <v>7577</v>
      </c>
      <c r="J75" s="16">
        <v>7296</v>
      </c>
      <c r="K75" s="16" t="s">
        <v>615</v>
      </c>
      <c r="L75" s="17" t="s">
        <v>614</v>
      </c>
      <c r="M75" s="17" t="s">
        <v>610</v>
      </c>
      <c r="N75" s="17" t="s">
        <v>73</v>
      </c>
      <c r="O75" s="17" t="s">
        <v>114</v>
      </c>
      <c r="P75" s="17">
        <v>3.3</v>
      </c>
      <c r="Q75" s="17" t="s">
        <v>75</v>
      </c>
      <c r="R75" s="17" t="s">
        <v>75</v>
      </c>
      <c r="S75" s="17">
        <v>10</v>
      </c>
      <c r="T75" s="17" t="s">
        <v>76</v>
      </c>
      <c r="U75" s="17">
        <v>10</v>
      </c>
      <c r="V75" s="17">
        <v>10</v>
      </c>
      <c r="W75" s="17" t="s">
        <v>77</v>
      </c>
      <c r="Y75" s="18" t="b">
        <f t="shared" si="7"/>
        <v>1</v>
      </c>
      <c r="Z75" s="18">
        <f t="shared" si="8"/>
        <v>233</v>
      </c>
      <c r="AA75" s="18">
        <f t="shared" si="9"/>
        <v>66.5</v>
      </c>
      <c r="AB75" s="18" t="str">
        <f t="shared" si="10"/>
        <v>YES</v>
      </c>
      <c r="AC75" s="18" t="str">
        <f t="shared" si="10"/>
        <v>YES</v>
      </c>
      <c r="AD75" s="18" t="b">
        <f t="shared" si="11"/>
        <v>1</v>
      </c>
      <c r="AE75" s="18" t="b">
        <f t="shared" si="12"/>
        <v>1</v>
      </c>
      <c r="AF75" s="18">
        <f t="shared" si="13"/>
        <v>74</v>
      </c>
      <c r="AG75" s="18">
        <f t="shared" si="13"/>
        <v>74</v>
      </c>
      <c r="AH75" s="18"/>
      <c r="AI75" s="17" t="s">
        <v>78</v>
      </c>
      <c r="AJ75" s="17" t="s">
        <v>426</v>
      </c>
      <c r="AL75" s="18" t="s">
        <v>80</v>
      </c>
      <c r="AM75" s="18" t="s">
        <v>80</v>
      </c>
      <c r="AN75" s="18" t="s">
        <v>80</v>
      </c>
      <c r="AO75" s="18">
        <v>10</v>
      </c>
      <c r="AP75" s="18">
        <v>10</v>
      </c>
      <c r="AQ75" s="18">
        <v>10</v>
      </c>
      <c r="AR75" s="18">
        <v>10</v>
      </c>
      <c r="AS75" s="18">
        <v>10</v>
      </c>
      <c r="AT75" s="18">
        <v>10</v>
      </c>
      <c r="AU75" s="18">
        <v>10</v>
      </c>
      <c r="AV75" s="18">
        <v>10</v>
      </c>
      <c r="AW75" s="18">
        <v>10</v>
      </c>
      <c r="AX75" s="18">
        <v>10</v>
      </c>
      <c r="AY75" s="18">
        <v>10</v>
      </c>
      <c r="AZ75" s="18">
        <v>10</v>
      </c>
      <c r="BB75" s="17" t="s">
        <v>611</v>
      </c>
      <c r="BC75" s="17" t="s">
        <v>326</v>
      </c>
      <c r="BD75" s="17">
        <v>198.25</v>
      </c>
      <c r="BE75" s="17">
        <v>1.59</v>
      </c>
      <c r="BF75" s="17">
        <v>10.201000000000001</v>
      </c>
      <c r="BG75" s="17">
        <v>-8.6110000000000007</v>
      </c>
      <c r="BH75" s="17">
        <v>9.6000000000000002E-2</v>
      </c>
      <c r="BJ75" s="17">
        <v>100000</v>
      </c>
      <c r="BK75" s="17">
        <v>3</v>
      </c>
      <c r="BL75" s="17">
        <v>0.3</v>
      </c>
      <c r="BN75" s="17" t="s">
        <v>81</v>
      </c>
      <c r="BO75" s="17" t="s">
        <v>82</v>
      </c>
      <c r="BP75" s="17" t="s">
        <v>81</v>
      </c>
      <c r="BQ75" s="17" t="s">
        <v>83</v>
      </c>
      <c r="BR75" s="17" t="s">
        <v>75</v>
      </c>
    </row>
    <row r="76" spans="1:70" s="17" customFormat="1" x14ac:dyDescent="0.35">
      <c r="A76" s="16" t="s">
        <v>616</v>
      </c>
      <c r="B76" s="16" t="s">
        <v>617</v>
      </c>
      <c r="C76" s="16">
        <v>240.078644244</v>
      </c>
      <c r="D76" s="16" t="s">
        <v>618</v>
      </c>
      <c r="E76" s="16" t="s">
        <v>619</v>
      </c>
      <c r="F76" s="16" t="s">
        <v>620</v>
      </c>
      <c r="G76" s="16" t="s">
        <v>621</v>
      </c>
      <c r="H76" s="16" t="s">
        <v>1638</v>
      </c>
      <c r="I76" s="16">
        <v>11816</v>
      </c>
      <c r="J76" s="16">
        <v>21170130</v>
      </c>
      <c r="K76" s="16" t="s">
        <v>622</v>
      </c>
      <c r="L76" s="17" t="s">
        <v>621</v>
      </c>
      <c r="M76" s="17" t="s">
        <v>616</v>
      </c>
      <c r="N76" s="17" t="s">
        <v>73</v>
      </c>
      <c r="O76" s="17" t="s">
        <v>123</v>
      </c>
      <c r="P76" s="17">
        <v>3.5</v>
      </c>
      <c r="Q76" s="17" t="s">
        <v>75</v>
      </c>
      <c r="R76" s="17" t="s">
        <v>75</v>
      </c>
      <c r="S76" s="17">
        <v>8</v>
      </c>
      <c r="T76" s="17" t="s">
        <v>76</v>
      </c>
      <c r="U76" s="17">
        <v>10</v>
      </c>
      <c r="V76" s="17">
        <v>10</v>
      </c>
      <c r="W76" s="17" t="s">
        <v>77</v>
      </c>
      <c r="Y76" s="18" t="b">
        <f t="shared" si="7"/>
        <v>1</v>
      </c>
      <c r="Z76" s="18">
        <f t="shared" si="8"/>
        <v>228</v>
      </c>
      <c r="AA76" s="18">
        <f t="shared" si="9"/>
        <v>64</v>
      </c>
      <c r="AB76" s="18" t="str">
        <f t="shared" si="10"/>
        <v>YES</v>
      </c>
      <c r="AC76" s="18" t="str">
        <f t="shared" si="10"/>
        <v>YES</v>
      </c>
      <c r="AD76" s="18" t="b">
        <f t="shared" si="11"/>
        <v>1</v>
      </c>
      <c r="AE76" s="18" t="b">
        <f t="shared" si="12"/>
        <v>1</v>
      </c>
      <c r="AF76" s="18">
        <f t="shared" si="13"/>
        <v>75</v>
      </c>
      <c r="AG76" s="18">
        <f t="shared" si="13"/>
        <v>75</v>
      </c>
      <c r="AH76" s="18"/>
      <c r="AI76" s="17" t="s">
        <v>137</v>
      </c>
      <c r="AJ76" s="17" t="s">
        <v>138</v>
      </c>
      <c r="AL76" s="18"/>
      <c r="AM76" s="18" t="s">
        <v>80</v>
      </c>
      <c r="AN76" s="18"/>
      <c r="AO76" s="18">
        <v>6</v>
      </c>
      <c r="AP76" s="18">
        <v>6</v>
      </c>
      <c r="AQ76" s="18">
        <v>6</v>
      </c>
      <c r="AR76" s="18">
        <v>6</v>
      </c>
      <c r="AS76" s="18">
        <v>6</v>
      </c>
      <c r="AT76" s="18">
        <v>6</v>
      </c>
      <c r="AU76" s="18">
        <v>6</v>
      </c>
      <c r="AV76" s="18">
        <v>6</v>
      </c>
      <c r="AW76" s="18">
        <v>10</v>
      </c>
      <c r="AX76" s="18">
        <v>6</v>
      </c>
      <c r="AY76" s="18">
        <v>10</v>
      </c>
      <c r="AZ76" s="18">
        <v>6</v>
      </c>
      <c r="BB76" s="17" t="s">
        <v>617</v>
      </c>
      <c r="BC76" s="17" t="s">
        <v>618</v>
      </c>
      <c r="BD76" s="17">
        <v>240.24</v>
      </c>
      <c r="BE76" s="17">
        <v>2.7</v>
      </c>
      <c r="BF76" s="17">
        <v>8.9920000000000009</v>
      </c>
      <c r="BG76" s="17">
        <v>-6.2920000000000007</v>
      </c>
      <c r="BH76" s="17">
        <v>8.3199999999999996E-2</v>
      </c>
      <c r="BJ76" s="17">
        <v>1000</v>
      </c>
      <c r="BK76" s="17">
        <v>1</v>
      </c>
      <c r="BL76" s="17">
        <v>2.5</v>
      </c>
      <c r="BN76" s="17" t="s">
        <v>81</v>
      </c>
      <c r="BO76" s="17" t="s">
        <v>82</v>
      </c>
      <c r="BP76" s="17" t="s">
        <v>81</v>
      </c>
      <c r="BQ76" s="17" t="s">
        <v>83</v>
      </c>
      <c r="BR76" s="17" t="s">
        <v>75</v>
      </c>
    </row>
    <row r="77" spans="1:70" s="17" customFormat="1" x14ac:dyDescent="0.35">
      <c r="A77" s="16" t="s">
        <v>623</v>
      </c>
      <c r="B77" s="16" t="s">
        <v>624</v>
      </c>
      <c r="C77" s="16">
        <v>298.93413253599999</v>
      </c>
      <c r="D77" s="16" t="s">
        <v>625</v>
      </c>
      <c r="E77" s="16" t="s">
        <v>626</v>
      </c>
      <c r="F77" s="16" t="s">
        <v>627</v>
      </c>
      <c r="G77" s="16" t="s">
        <v>628</v>
      </c>
      <c r="H77" s="16" t="s">
        <v>1639</v>
      </c>
      <c r="I77" s="16">
        <v>8606</v>
      </c>
      <c r="J77" s="16">
        <v>8287</v>
      </c>
      <c r="K77" s="16" t="s">
        <v>629</v>
      </c>
      <c r="L77" s="17" t="s">
        <v>628</v>
      </c>
      <c r="M77" s="17" t="s">
        <v>623</v>
      </c>
      <c r="N77" s="17" t="s">
        <v>73</v>
      </c>
      <c r="O77" s="17" t="s">
        <v>104</v>
      </c>
      <c r="P77" s="17">
        <v>2.75</v>
      </c>
      <c r="Q77" s="17" t="s">
        <v>75</v>
      </c>
      <c r="R77" s="17" t="s">
        <v>75</v>
      </c>
      <c r="S77" s="17">
        <v>10</v>
      </c>
      <c r="T77" s="17" t="s">
        <v>76</v>
      </c>
      <c r="U77" s="17">
        <v>10</v>
      </c>
      <c r="V77" s="17">
        <v>10</v>
      </c>
      <c r="W77" s="17" t="s">
        <v>77</v>
      </c>
      <c r="Y77" s="18" t="b">
        <f t="shared" si="7"/>
        <v>1</v>
      </c>
      <c r="Z77" s="18">
        <f t="shared" si="8"/>
        <v>227.5</v>
      </c>
      <c r="AA77" s="18">
        <f t="shared" si="9"/>
        <v>63.75</v>
      </c>
      <c r="AB77" s="18" t="str">
        <f t="shared" si="10"/>
        <v>YES</v>
      </c>
      <c r="AC77" s="18" t="str">
        <f t="shared" si="10"/>
        <v>YES</v>
      </c>
      <c r="AD77" s="18" t="b">
        <f t="shared" si="11"/>
        <v>1</v>
      </c>
      <c r="AE77" s="18" t="b">
        <f t="shared" si="12"/>
        <v>1</v>
      </c>
      <c r="AF77" s="18">
        <f t="shared" si="13"/>
        <v>76</v>
      </c>
      <c r="AG77" s="18">
        <f t="shared" si="13"/>
        <v>76</v>
      </c>
      <c r="AH77" s="18"/>
      <c r="AI77" s="17" t="s">
        <v>78</v>
      </c>
      <c r="AJ77" s="17" t="s">
        <v>106</v>
      </c>
      <c r="AL77" s="18" t="s">
        <v>80</v>
      </c>
      <c r="AM77" s="18" t="s">
        <v>80</v>
      </c>
      <c r="AN77" s="18" t="s">
        <v>80</v>
      </c>
      <c r="AO77" s="18">
        <v>6</v>
      </c>
      <c r="AP77" s="18">
        <v>10</v>
      </c>
      <c r="AQ77" s="18">
        <v>10</v>
      </c>
      <c r="AR77" s="18">
        <v>10</v>
      </c>
      <c r="AS77" s="18">
        <v>10</v>
      </c>
      <c r="AT77" s="18">
        <v>10</v>
      </c>
      <c r="AU77" s="18">
        <v>10</v>
      </c>
      <c r="AV77" s="18">
        <v>10</v>
      </c>
      <c r="AW77" s="18">
        <v>10</v>
      </c>
      <c r="AX77" s="18">
        <v>10</v>
      </c>
      <c r="AY77" s="18">
        <v>10</v>
      </c>
      <c r="AZ77" s="18">
        <v>10</v>
      </c>
      <c r="BB77" s="17" t="s">
        <v>624</v>
      </c>
      <c r="BC77" s="17" t="s">
        <v>625</v>
      </c>
      <c r="BD77" s="17">
        <v>300.58</v>
      </c>
      <c r="BE77" s="17">
        <v>2.8</v>
      </c>
      <c r="BF77" s="17">
        <v>9.343</v>
      </c>
      <c r="BG77" s="17">
        <v>-6.5430000000000001</v>
      </c>
      <c r="BH77" s="17">
        <v>2.5099999999999998</v>
      </c>
      <c r="BJ77" s="17">
        <v>100</v>
      </c>
      <c r="BK77" s="17">
        <v>1</v>
      </c>
      <c r="BL77" s="17">
        <v>1.75</v>
      </c>
      <c r="BN77" s="17" t="s">
        <v>81</v>
      </c>
      <c r="BO77" s="17" t="s">
        <v>82</v>
      </c>
      <c r="BP77" s="17" t="s">
        <v>81</v>
      </c>
      <c r="BQ77" s="17" t="s">
        <v>83</v>
      </c>
      <c r="BR77" s="17" t="s">
        <v>75</v>
      </c>
    </row>
    <row r="78" spans="1:70" s="17" customFormat="1" x14ac:dyDescent="0.35">
      <c r="A78" s="16" t="s">
        <v>630</v>
      </c>
      <c r="B78" s="16" t="s">
        <v>631</v>
      </c>
      <c r="C78" s="16">
        <v>358.095356928</v>
      </c>
      <c r="D78" s="16" t="s">
        <v>632</v>
      </c>
      <c r="E78" s="16" t="s">
        <v>633</v>
      </c>
      <c r="F78" s="16" t="s">
        <v>634</v>
      </c>
      <c r="G78" s="16" t="s">
        <v>635</v>
      </c>
      <c r="H78" s="16" t="s">
        <v>1640</v>
      </c>
      <c r="I78" s="16">
        <v>83648</v>
      </c>
      <c r="J78" s="16">
        <v>75472</v>
      </c>
      <c r="K78" s="16" t="s">
        <v>636</v>
      </c>
      <c r="L78" s="17" t="s">
        <v>635</v>
      </c>
      <c r="M78" s="17" t="s">
        <v>630</v>
      </c>
      <c r="N78" s="17" t="s">
        <v>73</v>
      </c>
      <c r="O78" s="17" t="s">
        <v>123</v>
      </c>
      <c r="P78" s="17">
        <v>2.75</v>
      </c>
      <c r="Q78" s="17" t="s">
        <v>75</v>
      </c>
      <c r="R78" s="17" t="s">
        <v>75</v>
      </c>
      <c r="S78" s="17">
        <v>10</v>
      </c>
      <c r="T78" s="17" t="s">
        <v>76</v>
      </c>
      <c r="U78" s="17">
        <v>10</v>
      </c>
      <c r="V78" s="17">
        <v>10</v>
      </c>
      <c r="W78" s="17" t="s">
        <v>77</v>
      </c>
      <c r="Y78" s="18" t="b">
        <f t="shared" si="7"/>
        <v>1</v>
      </c>
      <c r="Z78" s="18">
        <f t="shared" si="8"/>
        <v>227.5</v>
      </c>
      <c r="AA78" s="18">
        <f t="shared" si="9"/>
        <v>63.75</v>
      </c>
      <c r="AB78" s="18" t="str">
        <f t="shared" si="10"/>
        <v>YES</v>
      </c>
      <c r="AC78" s="18" t="str">
        <f t="shared" si="10"/>
        <v>YES</v>
      </c>
      <c r="AD78" s="18" t="b">
        <f t="shared" si="11"/>
        <v>1</v>
      </c>
      <c r="AE78" s="18" t="b">
        <f t="shared" si="12"/>
        <v>1</v>
      </c>
      <c r="AF78" s="18">
        <f t="shared" si="13"/>
        <v>76</v>
      </c>
      <c r="AG78" s="18">
        <f t="shared" si="13"/>
        <v>76</v>
      </c>
      <c r="AH78" s="18"/>
      <c r="AI78" s="17" t="s">
        <v>137</v>
      </c>
      <c r="AJ78" s="17" t="s">
        <v>210</v>
      </c>
      <c r="AL78" s="18" t="s">
        <v>80</v>
      </c>
      <c r="AM78" s="18" t="s">
        <v>80</v>
      </c>
      <c r="AN78" s="18" t="s">
        <v>80</v>
      </c>
      <c r="AO78" s="18">
        <v>10</v>
      </c>
      <c r="AP78" s="18">
        <v>10</v>
      </c>
      <c r="AQ78" s="18">
        <v>10</v>
      </c>
      <c r="AR78" s="18">
        <v>10</v>
      </c>
      <c r="AS78" s="18">
        <v>10</v>
      </c>
      <c r="AT78" s="18">
        <v>10</v>
      </c>
      <c r="AU78" s="18">
        <v>10</v>
      </c>
      <c r="AV78" s="18">
        <v>10</v>
      </c>
      <c r="AW78" s="18">
        <v>10</v>
      </c>
      <c r="AX78" s="18">
        <v>10</v>
      </c>
      <c r="AY78" s="18">
        <v>10</v>
      </c>
      <c r="AZ78" s="18">
        <v>10</v>
      </c>
      <c r="BB78" s="17" t="s">
        <v>631</v>
      </c>
      <c r="BC78" s="17" t="s">
        <v>632</v>
      </c>
      <c r="BD78" s="17">
        <v>358.33</v>
      </c>
      <c r="BE78" s="17">
        <v>1.8</v>
      </c>
      <c r="BF78" s="17">
        <v>12</v>
      </c>
      <c r="BG78" s="17">
        <v>-10.199999999999999</v>
      </c>
      <c r="BH78" s="17">
        <v>0.40699999999999997</v>
      </c>
      <c r="BJ78" s="17">
        <v>100</v>
      </c>
      <c r="BK78" s="17">
        <v>1</v>
      </c>
      <c r="BL78" s="17">
        <v>1.75</v>
      </c>
      <c r="BN78" s="17" t="s">
        <v>81</v>
      </c>
      <c r="BO78" s="17" t="s">
        <v>82</v>
      </c>
      <c r="BP78" s="17" t="s">
        <v>81</v>
      </c>
      <c r="BQ78" s="17" t="s">
        <v>83</v>
      </c>
      <c r="BR78" s="17" t="s">
        <v>75</v>
      </c>
    </row>
    <row r="79" spans="1:70" s="17" customFormat="1" x14ac:dyDescent="0.35">
      <c r="A79" s="16" t="s">
        <v>637</v>
      </c>
      <c r="B79" s="16" t="s">
        <v>638</v>
      </c>
      <c r="C79" s="16">
        <v>248.06531975199999</v>
      </c>
      <c r="D79" s="16" t="s">
        <v>639</v>
      </c>
      <c r="E79" s="16" t="s">
        <v>640</v>
      </c>
      <c r="F79" s="16" t="s">
        <v>641</v>
      </c>
      <c r="G79" s="16" t="s">
        <v>642</v>
      </c>
      <c r="H79" s="16" t="s">
        <v>1641</v>
      </c>
      <c r="I79" s="16">
        <v>83700</v>
      </c>
      <c r="J79" s="16">
        <v>75523</v>
      </c>
      <c r="K79" s="16" t="s">
        <v>643</v>
      </c>
      <c r="L79" s="17" t="s">
        <v>642</v>
      </c>
      <c r="M79" s="17" t="s">
        <v>637</v>
      </c>
      <c r="N79" s="17" t="s">
        <v>73</v>
      </c>
      <c r="O79" s="17" t="s">
        <v>123</v>
      </c>
      <c r="P79" s="17">
        <v>2.75</v>
      </c>
      <c r="Q79" s="17" t="s">
        <v>75</v>
      </c>
      <c r="R79" s="17" t="s">
        <v>75</v>
      </c>
      <c r="S79" s="17">
        <v>10</v>
      </c>
      <c r="T79" s="17" t="s">
        <v>76</v>
      </c>
      <c r="U79" s="17">
        <v>10</v>
      </c>
      <c r="V79" s="17">
        <v>10</v>
      </c>
      <c r="W79" s="17" t="s">
        <v>77</v>
      </c>
      <c r="Y79" s="18" t="b">
        <f t="shared" si="7"/>
        <v>1</v>
      </c>
      <c r="Z79" s="18">
        <f t="shared" si="8"/>
        <v>227.5</v>
      </c>
      <c r="AA79" s="18">
        <f t="shared" si="9"/>
        <v>63.75</v>
      </c>
      <c r="AB79" s="18" t="str">
        <f t="shared" si="10"/>
        <v>YES</v>
      </c>
      <c r="AC79" s="18" t="str">
        <f t="shared" si="10"/>
        <v>YES</v>
      </c>
      <c r="AD79" s="18" t="b">
        <f t="shared" si="11"/>
        <v>1</v>
      </c>
      <c r="AE79" s="18" t="b">
        <f t="shared" si="12"/>
        <v>1</v>
      </c>
      <c r="AF79" s="18">
        <f t="shared" si="13"/>
        <v>76</v>
      </c>
      <c r="AG79" s="18">
        <f t="shared" si="13"/>
        <v>76</v>
      </c>
      <c r="AH79" s="18"/>
      <c r="AI79" s="17" t="s">
        <v>137</v>
      </c>
      <c r="AJ79" s="17" t="s">
        <v>106</v>
      </c>
      <c r="AL79" s="18"/>
      <c r="AM79" s="18" t="s">
        <v>80</v>
      </c>
      <c r="AN79" s="18" t="s">
        <v>80</v>
      </c>
      <c r="AO79" s="18">
        <v>6</v>
      </c>
      <c r="AP79" s="18">
        <v>6</v>
      </c>
      <c r="AQ79" s="18">
        <v>10</v>
      </c>
      <c r="AR79" s="18">
        <v>10</v>
      </c>
      <c r="AS79" s="18">
        <v>10</v>
      </c>
      <c r="AT79" s="18">
        <v>6</v>
      </c>
      <c r="AU79" s="18">
        <v>6</v>
      </c>
      <c r="AV79" s="18">
        <v>6</v>
      </c>
      <c r="AW79" s="18">
        <v>10</v>
      </c>
      <c r="AX79" s="18">
        <v>6</v>
      </c>
      <c r="AY79" s="18">
        <v>10</v>
      </c>
      <c r="AZ79" s="18">
        <v>10</v>
      </c>
      <c r="BB79" s="17" t="s">
        <v>638</v>
      </c>
      <c r="BC79" s="17" t="s">
        <v>639</v>
      </c>
      <c r="BD79" s="17">
        <v>248.36</v>
      </c>
      <c r="BE79" s="17">
        <v>-0.84</v>
      </c>
      <c r="BF79" s="17">
        <v>6.9459999999999997</v>
      </c>
      <c r="BG79" s="17">
        <v>-7.7859999999999996</v>
      </c>
      <c r="BH79" s="17">
        <v>1.9599999999999999E-2</v>
      </c>
      <c r="BJ79" s="17">
        <v>100</v>
      </c>
      <c r="BK79" s="17">
        <v>1</v>
      </c>
      <c r="BL79" s="17">
        <v>1.75</v>
      </c>
      <c r="BN79" s="17" t="s">
        <v>81</v>
      </c>
      <c r="BO79" s="17" t="s">
        <v>82</v>
      </c>
      <c r="BP79" s="17" t="s">
        <v>81</v>
      </c>
      <c r="BQ79" s="17" t="s">
        <v>83</v>
      </c>
      <c r="BR79" s="17" t="s">
        <v>75</v>
      </c>
    </row>
    <row r="80" spans="1:70" s="17" customFormat="1" x14ac:dyDescent="0.35">
      <c r="A80" s="16" t="s">
        <v>644</v>
      </c>
      <c r="B80" s="16" t="s">
        <v>645</v>
      </c>
      <c r="C80" s="16">
        <v>277.13140808800102</v>
      </c>
      <c r="D80" s="16" t="s">
        <v>646</v>
      </c>
      <c r="E80" s="16" t="s">
        <v>647</v>
      </c>
      <c r="F80" s="16" t="s">
        <v>648</v>
      </c>
      <c r="G80" s="16" t="s">
        <v>649</v>
      </c>
      <c r="H80" s="16" t="s">
        <v>1642</v>
      </c>
      <c r="I80" s="16">
        <v>62558</v>
      </c>
      <c r="J80" s="16">
        <v>56325</v>
      </c>
      <c r="K80" s="16" t="s">
        <v>650</v>
      </c>
      <c r="L80" s="17" t="s">
        <v>649</v>
      </c>
      <c r="M80" s="17" t="s">
        <v>644</v>
      </c>
      <c r="N80" s="17" t="s">
        <v>73</v>
      </c>
      <c r="O80" s="17" t="s">
        <v>146</v>
      </c>
      <c r="P80" s="17">
        <v>2.75</v>
      </c>
      <c r="Q80" s="17" t="s">
        <v>75</v>
      </c>
      <c r="R80" s="17" t="s">
        <v>75</v>
      </c>
      <c r="S80" s="17">
        <v>10</v>
      </c>
      <c r="T80" s="17" t="s">
        <v>76</v>
      </c>
      <c r="U80" s="17">
        <v>10</v>
      </c>
      <c r="V80" s="17">
        <v>10</v>
      </c>
      <c r="W80" s="17" t="s">
        <v>77</v>
      </c>
      <c r="Y80" s="18" t="b">
        <f t="shared" si="7"/>
        <v>1</v>
      </c>
      <c r="Z80" s="18">
        <f t="shared" si="8"/>
        <v>227.5</v>
      </c>
      <c r="AA80" s="18">
        <f t="shared" si="9"/>
        <v>63.75</v>
      </c>
      <c r="AB80" s="18" t="str">
        <f t="shared" si="10"/>
        <v>YES</v>
      </c>
      <c r="AC80" s="18" t="str">
        <f t="shared" si="10"/>
        <v>YES</v>
      </c>
      <c r="AD80" s="18" t="b">
        <f t="shared" si="11"/>
        <v>1</v>
      </c>
      <c r="AE80" s="18" t="b">
        <f t="shared" si="12"/>
        <v>1</v>
      </c>
      <c r="AF80" s="18">
        <f t="shared" si="13"/>
        <v>76</v>
      </c>
      <c r="AG80" s="18">
        <f t="shared" si="13"/>
        <v>76</v>
      </c>
      <c r="AH80" s="18"/>
      <c r="AI80" s="17" t="s">
        <v>137</v>
      </c>
      <c r="AJ80" s="17" t="s">
        <v>485</v>
      </c>
      <c r="AL80" s="18" t="s">
        <v>80</v>
      </c>
      <c r="AM80" s="18" t="s">
        <v>80</v>
      </c>
      <c r="AN80" s="18" t="s">
        <v>80</v>
      </c>
      <c r="AO80" s="18">
        <v>10</v>
      </c>
      <c r="AP80" s="18">
        <v>10</v>
      </c>
      <c r="AQ80" s="18">
        <v>10</v>
      </c>
      <c r="AR80" s="18">
        <v>10</v>
      </c>
      <c r="AS80" s="18">
        <v>10</v>
      </c>
      <c r="AT80" s="18">
        <v>10</v>
      </c>
      <c r="AU80" s="18">
        <v>10</v>
      </c>
      <c r="AV80" s="18">
        <v>10</v>
      </c>
      <c r="AW80" s="18">
        <v>10</v>
      </c>
      <c r="AX80" s="18">
        <v>10</v>
      </c>
      <c r="AY80" s="18">
        <v>10</v>
      </c>
      <c r="AZ80" s="18">
        <v>10</v>
      </c>
      <c r="BB80" s="17" t="s">
        <v>645</v>
      </c>
      <c r="BC80" s="17" t="s">
        <v>646</v>
      </c>
      <c r="BD80" s="17">
        <v>277.3</v>
      </c>
      <c r="BE80" s="17">
        <v>0.87</v>
      </c>
      <c r="BF80" s="17">
        <v>11.547000000000001</v>
      </c>
      <c r="BG80" s="17">
        <v>-10.677000000000001</v>
      </c>
      <c r="BH80" s="17">
        <v>1.44E-2</v>
      </c>
      <c r="BJ80" s="17">
        <v>1000</v>
      </c>
      <c r="BK80" s="17">
        <v>1</v>
      </c>
      <c r="BL80" s="17">
        <v>1.75</v>
      </c>
      <c r="BN80" s="17" t="s">
        <v>81</v>
      </c>
      <c r="BO80" s="17" t="s">
        <v>82</v>
      </c>
      <c r="BP80" s="17" t="s">
        <v>81</v>
      </c>
      <c r="BQ80" s="17" t="s">
        <v>83</v>
      </c>
      <c r="BR80" s="17" t="s">
        <v>75</v>
      </c>
    </row>
    <row r="81" spans="1:70" s="17" customFormat="1" x14ac:dyDescent="0.35">
      <c r="A81" s="16" t="s">
        <v>651</v>
      </c>
      <c r="B81" s="16" t="s">
        <v>652</v>
      </c>
      <c r="C81" s="16">
        <v>248.061948624</v>
      </c>
      <c r="D81" s="16" t="s">
        <v>591</v>
      </c>
      <c r="E81" s="16" t="s">
        <v>653</v>
      </c>
      <c r="F81" s="16" t="s">
        <v>654</v>
      </c>
      <c r="G81" s="16" t="s">
        <v>655</v>
      </c>
      <c r="H81" s="16" t="s">
        <v>1643</v>
      </c>
      <c r="I81" s="16">
        <v>11741</v>
      </c>
      <c r="J81" s="16">
        <v>11248</v>
      </c>
      <c r="K81" s="16" t="s">
        <v>656</v>
      </c>
      <c r="L81" s="17" t="s">
        <v>655</v>
      </c>
      <c r="M81" s="17" t="s">
        <v>651</v>
      </c>
      <c r="N81" s="17" t="s">
        <v>73</v>
      </c>
      <c r="O81" s="17" t="s">
        <v>123</v>
      </c>
      <c r="P81" s="17">
        <v>2.75</v>
      </c>
      <c r="Q81" s="17" t="s">
        <v>75</v>
      </c>
      <c r="R81" s="17" t="s">
        <v>75</v>
      </c>
      <c r="S81" s="17">
        <v>10</v>
      </c>
      <c r="T81" s="17" t="s">
        <v>76</v>
      </c>
      <c r="U81" s="17">
        <v>10</v>
      </c>
      <c r="V81" s="17">
        <v>10</v>
      </c>
      <c r="W81" s="17" t="s">
        <v>77</v>
      </c>
      <c r="Y81" s="18" t="b">
        <f t="shared" si="7"/>
        <v>1</v>
      </c>
      <c r="Z81" s="18">
        <f t="shared" si="8"/>
        <v>227.5</v>
      </c>
      <c r="AA81" s="18">
        <f t="shared" si="9"/>
        <v>63.75</v>
      </c>
      <c r="AB81" s="18" t="str">
        <f t="shared" si="10"/>
        <v>YES</v>
      </c>
      <c r="AC81" s="18" t="str">
        <f t="shared" si="10"/>
        <v>YES</v>
      </c>
      <c r="AD81" s="18" t="b">
        <f t="shared" si="11"/>
        <v>1</v>
      </c>
      <c r="AE81" s="18" t="b">
        <f t="shared" si="12"/>
        <v>1</v>
      </c>
      <c r="AF81" s="18">
        <f t="shared" si="13"/>
        <v>76</v>
      </c>
      <c r="AG81" s="18">
        <f t="shared" si="13"/>
        <v>76</v>
      </c>
      <c r="AH81" s="18"/>
      <c r="AI81" s="17" t="s">
        <v>137</v>
      </c>
      <c r="AJ81" s="17" t="s">
        <v>138</v>
      </c>
      <c r="AL81" s="18" t="s">
        <v>80</v>
      </c>
      <c r="AM81" s="18" t="s">
        <v>80</v>
      </c>
      <c r="AN81" s="18" t="s">
        <v>80</v>
      </c>
      <c r="AO81" s="18">
        <v>10</v>
      </c>
      <c r="AP81" s="18">
        <v>10</v>
      </c>
      <c r="AQ81" s="18">
        <v>10</v>
      </c>
      <c r="AR81" s="18">
        <v>10</v>
      </c>
      <c r="AS81" s="18">
        <v>10</v>
      </c>
      <c r="AT81" s="18">
        <v>10</v>
      </c>
      <c r="AU81" s="18">
        <v>10</v>
      </c>
      <c r="AV81" s="18">
        <v>10</v>
      </c>
      <c r="AW81" s="18">
        <v>10</v>
      </c>
      <c r="AX81" s="18">
        <v>10</v>
      </c>
      <c r="AY81" s="18">
        <v>10</v>
      </c>
      <c r="AZ81" s="18">
        <v>10</v>
      </c>
      <c r="BB81" s="17" t="s">
        <v>652</v>
      </c>
      <c r="BC81" s="17" t="s">
        <v>591</v>
      </c>
      <c r="BD81" s="17">
        <v>248.29</v>
      </c>
      <c r="BE81" s="17">
        <v>0.77</v>
      </c>
      <c r="BF81" s="17">
        <v>12</v>
      </c>
      <c r="BG81" s="17">
        <v>-11.23</v>
      </c>
      <c r="BH81" s="17">
        <v>5.7700000000000001E-2</v>
      </c>
      <c r="BJ81" s="17">
        <v>100</v>
      </c>
      <c r="BK81" s="17">
        <v>1</v>
      </c>
      <c r="BL81" s="17">
        <v>1.75</v>
      </c>
      <c r="BN81" s="17" t="s">
        <v>81</v>
      </c>
      <c r="BO81" s="17" t="s">
        <v>82</v>
      </c>
      <c r="BP81" s="17" t="s">
        <v>81</v>
      </c>
      <c r="BQ81" s="17" t="s">
        <v>83</v>
      </c>
      <c r="BR81" s="17" t="s">
        <v>75</v>
      </c>
    </row>
    <row r="82" spans="1:70" s="17" customFormat="1" x14ac:dyDescent="0.35">
      <c r="A82" s="16" t="s">
        <v>657</v>
      </c>
      <c r="B82" s="16" t="s">
        <v>658</v>
      </c>
      <c r="C82" s="16">
        <v>178.14699857599999</v>
      </c>
      <c r="D82" s="16" t="s">
        <v>659</v>
      </c>
      <c r="E82" s="16" t="s">
        <v>660</v>
      </c>
      <c r="F82" s="16" t="s">
        <v>661</v>
      </c>
      <c r="G82" s="16" t="s">
        <v>662</v>
      </c>
      <c r="H82" s="16" t="s">
        <v>1644</v>
      </c>
      <c r="I82" s="16">
        <v>21570738</v>
      </c>
      <c r="J82" s="16">
        <v>15596359</v>
      </c>
      <c r="K82" s="16" t="s">
        <v>113</v>
      </c>
      <c r="L82" s="17" t="s">
        <v>662</v>
      </c>
      <c r="M82" s="17" t="s">
        <v>657</v>
      </c>
      <c r="N82" s="17" t="s">
        <v>73</v>
      </c>
      <c r="O82" s="17" t="s">
        <v>136</v>
      </c>
      <c r="P82" s="17">
        <v>2.75</v>
      </c>
      <c r="Q82" s="17" t="s">
        <v>75</v>
      </c>
      <c r="R82" s="17" t="s">
        <v>75</v>
      </c>
      <c r="S82" s="17">
        <v>10</v>
      </c>
      <c r="T82" s="17" t="s">
        <v>76</v>
      </c>
      <c r="U82" s="17">
        <v>10</v>
      </c>
      <c r="V82" s="17">
        <v>10</v>
      </c>
      <c r="W82" s="17" t="s">
        <v>77</v>
      </c>
      <c r="Y82" s="18" t="b">
        <f t="shared" si="7"/>
        <v>1</v>
      </c>
      <c r="Z82" s="18">
        <f t="shared" si="8"/>
        <v>227.5</v>
      </c>
      <c r="AA82" s="18">
        <f t="shared" si="9"/>
        <v>63.75</v>
      </c>
      <c r="AB82" s="18" t="str">
        <f t="shared" si="10"/>
        <v>YES</v>
      </c>
      <c r="AC82" s="18" t="str">
        <f t="shared" si="10"/>
        <v>YES</v>
      </c>
      <c r="AD82" s="18" t="b">
        <f t="shared" si="11"/>
        <v>1</v>
      </c>
      <c r="AE82" s="18" t="b">
        <f t="shared" si="12"/>
        <v>1</v>
      </c>
      <c r="AF82" s="18">
        <f t="shared" si="13"/>
        <v>76</v>
      </c>
      <c r="AG82" s="18">
        <f t="shared" si="13"/>
        <v>76</v>
      </c>
      <c r="AH82" s="18"/>
      <c r="AI82" s="17" t="s">
        <v>78</v>
      </c>
      <c r="AJ82" s="17" t="s">
        <v>138</v>
      </c>
      <c r="AL82" s="18" t="s">
        <v>80</v>
      </c>
      <c r="AM82" s="18" t="s">
        <v>80</v>
      </c>
      <c r="AN82" s="18" t="s">
        <v>80</v>
      </c>
      <c r="AO82" s="18">
        <v>6</v>
      </c>
      <c r="AP82" s="18">
        <v>10</v>
      </c>
      <c r="AQ82" s="18">
        <v>10</v>
      </c>
      <c r="AR82" s="18">
        <v>10</v>
      </c>
      <c r="AS82" s="18">
        <v>10</v>
      </c>
      <c r="AT82" s="18">
        <v>10</v>
      </c>
      <c r="AU82" s="18">
        <v>6</v>
      </c>
      <c r="AV82" s="18">
        <v>6</v>
      </c>
      <c r="AW82" s="18">
        <v>10</v>
      </c>
      <c r="AX82" s="18">
        <v>6</v>
      </c>
      <c r="AY82" s="18">
        <v>10</v>
      </c>
      <c r="AZ82" s="18">
        <v>6</v>
      </c>
      <c r="BB82" s="17" t="s">
        <v>658</v>
      </c>
      <c r="BC82" s="17" t="s">
        <v>659</v>
      </c>
      <c r="BD82" s="17">
        <v>178.27</v>
      </c>
      <c r="BE82" s="20">
        <v>2.6</v>
      </c>
      <c r="BF82" s="20">
        <v>9.625</v>
      </c>
      <c r="BG82" s="17">
        <v>-7.0250000000000004</v>
      </c>
      <c r="BH82" s="17">
        <v>7.0999999999999994E-2</v>
      </c>
      <c r="BJ82" s="17">
        <v>10000</v>
      </c>
      <c r="BK82" s="17">
        <v>2</v>
      </c>
      <c r="BL82" s="17">
        <v>0.75</v>
      </c>
      <c r="BN82" s="17" t="s">
        <v>81</v>
      </c>
      <c r="BO82" s="17" t="s">
        <v>115</v>
      </c>
      <c r="BP82" s="17" t="s">
        <v>81</v>
      </c>
      <c r="BQ82" s="17" t="s">
        <v>83</v>
      </c>
      <c r="BR82" s="17" t="s">
        <v>92</v>
      </c>
    </row>
    <row r="83" spans="1:70" s="17" customFormat="1" x14ac:dyDescent="0.35">
      <c r="A83" s="16" t="s">
        <v>663</v>
      </c>
      <c r="B83" s="16" t="s">
        <v>664</v>
      </c>
      <c r="C83" s="16">
        <v>277.13140808800102</v>
      </c>
      <c r="D83" s="16" t="s">
        <v>646</v>
      </c>
      <c r="E83" s="16" t="s">
        <v>665</v>
      </c>
      <c r="F83" s="16" t="s">
        <v>666</v>
      </c>
      <c r="G83" s="16" t="s">
        <v>667</v>
      </c>
      <c r="H83" s="16" t="s">
        <v>1645</v>
      </c>
      <c r="I83" s="16">
        <v>3018173</v>
      </c>
      <c r="J83" s="16">
        <v>2285761</v>
      </c>
      <c r="K83" s="16" t="s">
        <v>668</v>
      </c>
      <c r="L83" s="17" t="s">
        <v>667</v>
      </c>
      <c r="M83" s="17" t="s">
        <v>663</v>
      </c>
      <c r="N83" s="17" t="s">
        <v>73</v>
      </c>
      <c r="O83" s="17" t="s">
        <v>123</v>
      </c>
      <c r="P83" s="17">
        <v>2.75</v>
      </c>
      <c r="Q83" s="17" t="s">
        <v>75</v>
      </c>
      <c r="R83" s="17" t="s">
        <v>75</v>
      </c>
      <c r="S83" s="17">
        <v>10</v>
      </c>
      <c r="T83" s="17" t="s">
        <v>76</v>
      </c>
      <c r="U83" s="17">
        <v>10</v>
      </c>
      <c r="V83" s="17">
        <v>10</v>
      </c>
      <c r="W83" s="17" t="s">
        <v>77</v>
      </c>
      <c r="Y83" s="18" t="b">
        <f t="shared" si="7"/>
        <v>1</v>
      </c>
      <c r="Z83" s="18">
        <f t="shared" si="8"/>
        <v>227.5</v>
      </c>
      <c r="AA83" s="18">
        <f t="shared" si="9"/>
        <v>63.75</v>
      </c>
      <c r="AB83" s="18" t="str">
        <f t="shared" si="10"/>
        <v>YES</v>
      </c>
      <c r="AC83" s="18" t="str">
        <f t="shared" si="10"/>
        <v>YES</v>
      </c>
      <c r="AD83" s="18" t="b">
        <f t="shared" si="11"/>
        <v>1</v>
      </c>
      <c r="AE83" s="18" t="b">
        <f t="shared" si="12"/>
        <v>1</v>
      </c>
      <c r="AF83" s="18">
        <f t="shared" si="13"/>
        <v>76</v>
      </c>
      <c r="AG83" s="18">
        <f t="shared" si="13"/>
        <v>76</v>
      </c>
      <c r="AH83" s="18"/>
      <c r="AI83" s="17" t="s">
        <v>137</v>
      </c>
      <c r="AJ83" s="17" t="s">
        <v>485</v>
      </c>
      <c r="AL83" s="18" t="s">
        <v>80</v>
      </c>
      <c r="AM83" s="18" t="s">
        <v>80</v>
      </c>
      <c r="AN83" s="18" t="s">
        <v>80</v>
      </c>
      <c r="AO83" s="18">
        <v>10</v>
      </c>
      <c r="AP83" s="18">
        <v>10</v>
      </c>
      <c r="AQ83" s="18">
        <v>10</v>
      </c>
      <c r="AR83" s="18">
        <v>10</v>
      </c>
      <c r="AS83" s="18">
        <v>10</v>
      </c>
      <c r="AT83" s="18">
        <v>10</v>
      </c>
      <c r="AU83" s="18">
        <v>10</v>
      </c>
      <c r="AV83" s="18">
        <v>10</v>
      </c>
      <c r="AW83" s="18">
        <v>10</v>
      </c>
      <c r="AX83" s="18">
        <v>10</v>
      </c>
      <c r="AY83" s="18">
        <v>10</v>
      </c>
      <c r="AZ83" s="18">
        <v>10</v>
      </c>
      <c r="BB83" s="17" t="s">
        <v>664</v>
      </c>
      <c r="BC83" s="17" t="s">
        <v>646</v>
      </c>
      <c r="BD83" s="17">
        <v>277.3</v>
      </c>
      <c r="BE83" s="17">
        <v>0.87</v>
      </c>
      <c r="BF83" s="17">
        <v>11.547000000000001</v>
      </c>
      <c r="BG83" s="17">
        <v>-10.677000000000001</v>
      </c>
      <c r="BH83" s="17">
        <v>1.44E-2</v>
      </c>
      <c r="BJ83" s="17">
        <v>1000</v>
      </c>
      <c r="BK83" s="17">
        <v>1</v>
      </c>
      <c r="BL83" s="17">
        <v>1.75</v>
      </c>
      <c r="BN83" s="17" t="s">
        <v>81</v>
      </c>
      <c r="BO83" s="17" t="s">
        <v>82</v>
      </c>
      <c r="BP83" s="17" t="s">
        <v>81</v>
      </c>
      <c r="BQ83" s="17" t="s">
        <v>83</v>
      </c>
      <c r="BR83" s="17" t="s">
        <v>75</v>
      </c>
    </row>
    <row r="84" spans="1:70" s="17" customFormat="1" x14ac:dyDescent="0.35">
      <c r="A84" s="16" t="s">
        <v>669</v>
      </c>
      <c r="B84" s="16" t="s">
        <v>670</v>
      </c>
      <c r="C84" s="16">
        <v>174.042927432</v>
      </c>
      <c r="D84" s="16" t="s">
        <v>671</v>
      </c>
      <c r="E84" s="16" t="s">
        <v>672</v>
      </c>
      <c r="F84" s="16" t="s">
        <v>673</v>
      </c>
      <c r="G84" s="16" t="s">
        <v>674</v>
      </c>
      <c r="H84" s="16" t="s">
        <v>1646</v>
      </c>
      <c r="I84" s="16">
        <v>11443</v>
      </c>
      <c r="J84" s="16">
        <v>13835351</v>
      </c>
      <c r="K84" s="16" t="s">
        <v>675</v>
      </c>
      <c r="L84" s="17" t="s">
        <v>674</v>
      </c>
      <c r="M84" s="17" t="s">
        <v>669</v>
      </c>
      <c r="N84" s="17" t="s">
        <v>73</v>
      </c>
      <c r="O84" s="17" t="s">
        <v>136</v>
      </c>
      <c r="P84" s="17">
        <v>9</v>
      </c>
      <c r="Q84" s="17" t="s">
        <v>75</v>
      </c>
      <c r="R84" s="17" t="s">
        <v>75</v>
      </c>
      <c r="S84" s="17">
        <v>10</v>
      </c>
      <c r="T84" s="17" t="s">
        <v>76</v>
      </c>
      <c r="U84" s="17">
        <v>6</v>
      </c>
      <c r="V84" s="17">
        <v>10</v>
      </c>
      <c r="W84" s="17" t="s">
        <v>77</v>
      </c>
      <c r="Y84" s="18" t="b">
        <f t="shared" si="7"/>
        <v>1</v>
      </c>
      <c r="Z84" s="18">
        <f t="shared" si="8"/>
        <v>226</v>
      </c>
      <c r="AA84" s="18">
        <f t="shared" si="9"/>
        <v>63</v>
      </c>
      <c r="AB84" s="18" t="str">
        <f t="shared" si="10"/>
        <v>YES</v>
      </c>
      <c r="AC84" s="18" t="str">
        <f t="shared" si="10"/>
        <v>YES</v>
      </c>
      <c r="AD84" s="18" t="b">
        <f t="shared" si="11"/>
        <v>1</v>
      </c>
      <c r="AE84" s="18" t="b">
        <f t="shared" si="12"/>
        <v>1</v>
      </c>
      <c r="AF84" s="18">
        <f t="shared" si="13"/>
        <v>83</v>
      </c>
      <c r="AG84" s="18">
        <f t="shared" si="13"/>
        <v>83</v>
      </c>
      <c r="AH84" s="18"/>
      <c r="AI84" s="17" t="s">
        <v>78</v>
      </c>
      <c r="AJ84" s="17" t="s">
        <v>106</v>
      </c>
      <c r="AL84" s="18"/>
      <c r="AM84" s="18"/>
      <c r="AN84" s="18"/>
      <c r="AO84" s="18">
        <v>3</v>
      </c>
      <c r="AP84" s="18">
        <v>3</v>
      </c>
      <c r="AQ84" s="18">
        <v>3</v>
      </c>
      <c r="AR84" s="18">
        <v>3</v>
      </c>
      <c r="AS84" s="18">
        <v>3</v>
      </c>
      <c r="AT84" s="18">
        <v>3</v>
      </c>
      <c r="AU84" s="18">
        <v>3</v>
      </c>
      <c r="AV84" s="18">
        <v>3</v>
      </c>
      <c r="AW84" s="18">
        <v>6</v>
      </c>
      <c r="AX84" s="18">
        <v>3</v>
      </c>
      <c r="AY84" s="18">
        <v>6</v>
      </c>
      <c r="AZ84" s="18">
        <v>3</v>
      </c>
      <c r="BB84" s="17" t="s">
        <v>670</v>
      </c>
      <c r="BC84" s="17" t="s">
        <v>671</v>
      </c>
      <c r="BD84" s="17">
        <v>174.15</v>
      </c>
      <c r="BE84" s="17">
        <v>3.74</v>
      </c>
      <c r="BF84" s="17">
        <v>7.0830000000000002</v>
      </c>
      <c r="BG84" s="17">
        <v>-3.343</v>
      </c>
      <c r="BH84" s="17">
        <v>0.42499999999999999</v>
      </c>
      <c r="BJ84" s="17">
        <v>1000000</v>
      </c>
      <c r="BK84" s="17">
        <v>4</v>
      </c>
      <c r="BL84" s="17">
        <v>5</v>
      </c>
      <c r="BN84" s="17" t="s">
        <v>81</v>
      </c>
      <c r="BO84" s="17" t="s">
        <v>115</v>
      </c>
      <c r="BP84" s="17" t="s">
        <v>81</v>
      </c>
      <c r="BQ84" s="17" t="s">
        <v>83</v>
      </c>
      <c r="BR84" s="17" t="s">
        <v>75</v>
      </c>
    </row>
    <row r="85" spans="1:70" s="17" customFormat="1" x14ac:dyDescent="0.35">
      <c r="A85" s="16" t="s">
        <v>676</v>
      </c>
      <c r="B85" s="16" t="s">
        <v>677</v>
      </c>
      <c r="C85" s="16">
        <v>108.06874825600001</v>
      </c>
      <c r="D85" s="16" t="s">
        <v>678</v>
      </c>
      <c r="E85" s="16" t="s">
        <v>679</v>
      </c>
      <c r="F85" s="16" t="s">
        <v>680</v>
      </c>
      <c r="G85" s="16" t="s">
        <v>681</v>
      </c>
      <c r="H85" s="16" t="s">
        <v>1647</v>
      </c>
      <c r="I85" s="16">
        <v>7935</v>
      </c>
      <c r="J85" s="16">
        <v>13836283</v>
      </c>
      <c r="K85" s="16" t="s">
        <v>682</v>
      </c>
      <c r="L85" s="17" t="s">
        <v>681</v>
      </c>
      <c r="M85" s="17" t="s">
        <v>676</v>
      </c>
      <c r="N85" s="17" t="s">
        <v>73</v>
      </c>
      <c r="O85" s="17" t="s">
        <v>146</v>
      </c>
      <c r="P85" s="17">
        <v>2.2999999999999998</v>
      </c>
      <c r="Q85" s="17" t="s">
        <v>75</v>
      </c>
      <c r="R85" s="17" t="s">
        <v>75</v>
      </c>
      <c r="S85" s="17">
        <v>10</v>
      </c>
      <c r="T85" s="17" t="s">
        <v>76</v>
      </c>
      <c r="U85" s="17">
        <v>10</v>
      </c>
      <c r="V85" s="17">
        <v>10</v>
      </c>
      <c r="W85" s="17" t="s">
        <v>77</v>
      </c>
      <c r="Y85" s="18" t="b">
        <f t="shared" si="7"/>
        <v>1</v>
      </c>
      <c r="Z85" s="18">
        <f t="shared" si="8"/>
        <v>223</v>
      </c>
      <c r="AA85" s="18">
        <f t="shared" si="9"/>
        <v>61.5</v>
      </c>
      <c r="AB85" s="18" t="str">
        <f t="shared" si="10"/>
        <v>YES</v>
      </c>
      <c r="AC85" s="18" t="str">
        <f t="shared" si="10"/>
        <v>YES</v>
      </c>
      <c r="AD85" s="18" t="b">
        <f t="shared" si="11"/>
        <v>1</v>
      </c>
      <c r="AE85" s="18" t="b">
        <f t="shared" si="12"/>
        <v>1</v>
      </c>
      <c r="AF85" s="18">
        <f t="shared" si="13"/>
        <v>84</v>
      </c>
      <c r="AG85" s="18">
        <f t="shared" si="13"/>
        <v>84</v>
      </c>
      <c r="AH85" s="18"/>
      <c r="AI85" s="17" t="s">
        <v>78</v>
      </c>
      <c r="AJ85" s="17" t="s">
        <v>210</v>
      </c>
      <c r="AL85" s="18"/>
      <c r="AM85" s="18" t="s">
        <v>80</v>
      </c>
      <c r="AN85" s="18"/>
      <c r="AO85" s="18">
        <v>6</v>
      </c>
      <c r="AP85" s="18">
        <v>6</v>
      </c>
      <c r="AQ85" s="18">
        <v>6</v>
      </c>
      <c r="AR85" s="18">
        <v>6</v>
      </c>
      <c r="AS85" s="18">
        <v>6</v>
      </c>
      <c r="AT85" s="18">
        <v>6</v>
      </c>
      <c r="AU85" s="18">
        <v>6</v>
      </c>
      <c r="AV85" s="18">
        <v>6</v>
      </c>
      <c r="AW85" s="18">
        <v>10</v>
      </c>
      <c r="AX85" s="18">
        <v>6</v>
      </c>
      <c r="AY85" s="18">
        <v>10</v>
      </c>
      <c r="AZ85" s="18">
        <v>6</v>
      </c>
      <c r="BB85" s="17" t="s">
        <v>677</v>
      </c>
      <c r="BC85" s="17" t="s">
        <v>678</v>
      </c>
      <c r="BD85" s="17">
        <v>108.14</v>
      </c>
      <c r="BE85" s="23">
        <v>-0.33</v>
      </c>
      <c r="BF85" s="20">
        <v>6.9619999999999997</v>
      </c>
      <c r="BG85" s="17">
        <v>-7.2919999999999998</v>
      </c>
      <c r="BH85" s="17">
        <v>1.3899999999999999E-2</v>
      </c>
      <c r="BJ85" s="17">
        <v>10000</v>
      </c>
      <c r="BK85" s="17">
        <v>2</v>
      </c>
      <c r="BL85" s="17">
        <v>0.3</v>
      </c>
      <c r="BN85" s="17" t="s">
        <v>81</v>
      </c>
      <c r="BO85" s="17" t="s">
        <v>82</v>
      </c>
      <c r="BP85" s="17" t="s">
        <v>81</v>
      </c>
      <c r="BQ85" s="17" t="s">
        <v>83</v>
      </c>
      <c r="BR85" s="17" t="s">
        <v>92</v>
      </c>
    </row>
    <row r="86" spans="1:70" s="17" customFormat="1" x14ac:dyDescent="0.35">
      <c r="A86" s="16" t="s">
        <v>683</v>
      </c>
      <c r="B86" s="16" t="s">
        <v>684</v>
      </c>
      <c r="C86" s="16">
        <v>220.18271538799999</v>
      </c>
      <c r="D86" s="16" t="s">
        <v>685</v>
      </c>
      <c r="E86" s="16" t="s">
        <v>686</v>
      </c>
      <c r="F86" s="16" t="s">
        <v>687</v>
      </c>
      <c r="G86" s="16" t="s">
        <v>688</v>
      </c>
      <c r="H86" s="16" t="s">
        <v>1648</v>
      </c>
      <c r="I86" s="16">
        <v>338733</v>
      </c>
      <c r="J86" s="16">
        <v>300245</v>
      </c>
      <c r="K86" s="16" t="s">
        <v>689</v>
      </c>
      <c r="L86" s="17" t="s">
        <v>688</v>
      </c>
      <c r="M86" s="17" t="s">
        <v>683</v>
      </c>
      <c r="N86" s="17" t="s">
        <v>73</v>
      </c>
      <c r="O86" s="17" t="s">
        <v>507</v>
      </c>
      <c r="P86" s="17">
        <v>8</v>
      </c>
      <c r="Q86" s="17" t="s">
        <v>75</v>
      </c>
      <c r="R86" s="17" t="s">
        <v>75</v>
      </c>
      <c r="S86" s="17">
        <v>10</v>
      </c>
      <c r="T86" s="17" t="s">
        <v>76</v>
      </c>
      <c r="U86" s="17">
        <v>6</v>
      </c>
      <c r="V86" s="17">
        <v>10</v>
      </c>
      <c r="W86" s="17" t="s">
        <v>77</v>
      </c>
      <c r="Y86" s="18" t="b">
        <f t="shared" si="7"/>
        <v>1</v>
      </c>
      <c r="Z86" s="18">
        <f t="shared" si="8"/>
        <v>216</v>
      </c>
      <c r="AA86" s="18">
        <f t="shared" si="9"/>
        <v>58</v>
      </c>
      <c r="AB86" s="18" t="str">
        <f t="shared" si="10"/>
        <v>YES</v>
      </c>
      <c r="AC86" s="18" t="str">
        <f t="shared" si="10"/>
        <v>YES</v>
      </c>
      <c r="AD86" s="18" t="b">
        <f t="shared" si="11"/>
        <v>1</v>
      </c>
      <c r="AE86" s="18" t="b">
        <f t="shared" si="12"/>
        <v>1</v>
      </c>
      <c r="AF86" s="18">
        <f t="shared" si="13"/>
        <v>85</v>
      </c>
      <c r="AG86" s="18">
        <f t="shared" si="13"/>
        <v>85</v>
      </c>
      <c r="AH86" s="18"/>
      <c r="AI86" s="17" t="s">
        <v>78</v>
      </c>
      <c r="AJ86" s="17" t="s">
        <v>79</v>
      </c>
      <c r="AL86" s="18"/>
      <c r="AM86" s="18"/>
      <c r="AN86" s="18"/>
      <c r="AO86" s="18">
        <v>6</v>
      </c>
      <c r="AP86" s="18">
        <v>6</v>
      </c>
      <c r="AQ86" s="18">
        <v>6</v>
      </c>
      <c r="AR86" s="18">
        <v>6</v>
      </c>
      <c r="AS86" s="18">
        <v>6</v>
      </c>
      <c r="AT86" s="18">
        <v>6</v>
      </c>
      <c r="AU86" s="18">
        <v>6</v>
      </c>
      <c r="AV86" s="18">
        <v>6</v>
      </c>
      <c r="AW86" s="18">
        <v>6</v>
      </c>
      <c r="AX86" s="18">
        <v>6</v>
      </c>
      <c r="AY86" s="18">
        <v>6</v>
      </c>
      <c r="AZ86" s="18">
        <v>6</v>
      </c>
      <c r="BB86" s="17" t="s">
        <v>684</v>
      </c>
      <c r="BC86" s="17" t="s">
        <v>685</v>
      </c>
      <c r="BD86" s="17">
        <v>220.34</v>
      </c>
      <c r="BE86" s="17">
        <v>5.92</v>
      </c>
      <c r="BF86" s="17">
        <v>9.532</v>
      </c>
      <c r="BG86" s="17">
        <v>-3.6120000000000001</v>
      </c>
      <c r="BH86" s="17">
        <v>1.39</v>
      </c>
      <c r="BJ86" s="17">
        <v>100000</v>
      </c>
      <c r="BK86" s="17">
        <v>3</v>
      </c>
      <c r="BL86" s="17">
        <v>5</v>
      </c>
      <c r="BN86" s="17" t="s">
        <v>81</v>
      </c>
      <c r="BO86" s="17" t="s">
        <v>82</v>
      </c>
      <c r="BP86" s="17" t="s">
        <v>81</v>
      </c>
      <c r="BQ86" s="17" t="s">
        <v>83</v>
      </c>
      <c r="BR86" s="17" t="s">
        <v>75</v>
      </c>
    </row>
    <row r="87" spans="1:70" s="17" customFormat="1" x14ac:dyDescent="0.35">
      <c r="A87" s="16" t="s">
        <v>690</v>
      </c>
      <c r="B87" s="16" t="s">
        <v>691</v>
      </c>
      <c r="C87" s="16">
        <v>150.104465068</v>
      </c>
      <c r="D87" s="16" t="s">
        <v>692</v>
      </c>
      <c r="E87" s="16" t="s">
        <v>693</v>
      </c>
      <c r="F87" s="16" t="s">
        <v>694</v>
      </c>
      <c r="G87" s="16" t="s">
        <v>695</v>
      </c>
      <c r="H87" s="16" t="s">
        <v>1649</v>
      </c>
      <c r="I87" s="16">
        <v>7393</v>
      </c>
      <c r="J87" s="16">
        <v>13846663</v>
      </c>
      <c r="K87" s="16" t="s">
        <v>696</v>
      </c>
      <c r="L87" s="17" t="s">
        <v>695</v>
      </c>
      <c r="M87" s="17" t="s">
        <v>690</v>
      </c>
      <c r="N87" s="17" t="s">
        <v>73</v>
      </c>
      <c r="O87" s="17" t="s">
        <v>162</v>
      </c>
      <c r="P87" s="17">
        <v>8</v>
      </c>
      <c r="Q87" s="17" t="s">
        <v>75</v>
      </c>
      <c r="R87" s="17" t="s">
        <v>75</v>
      </c>
      <c r="S87" s="17">
        <v>10</v>
      </c>
      <c r="T87" s="17" t="s">
        <v>76</v>
      </c>
      <c r="U87" s="17">
        <v>6</v>
      </c>
      <c r="V87" s="17">
        <v>10</v>
      </c>
      <c r="W87" s="17" t="s">
        <v>77</v>
      </c>
      <c r="Y87" s="18" t="b">
        <f t="shared" si="7"/>
        <v>1</v>
      </c>
      <c r="Z87" s="18">
        <f t="shared" si="8"/>
        <v>216</v>
      </c>
      <c r="AA87" s="18">
        <f t="shared" si="9"/>
        <v>58</v>
      </c>
      <c r="AB87" s="18" t="str">
        <f t="shared" si="10"/>
        <v>YES</v>
      </c>
      <c r="AC87" s="18" t="str">
        <f t="shared" si="10"/>
        <v>YES</v>
      </c>
      <c r="AD87" s="18" t="b">
        <f t="shared" si="11"/>
        <v>1</v>
      </c>
      <c r="AE87" s="18" t="b">
        <f t="shared" si="12"/>
        <v>1</v>
      </c>
      <c r="AF87" s="18">
        <f t="shared" si="13"/>
        <v>85</v>
      </c>
      <c r="AG87" s="18">
        <f t="shared" si="13"/>
        <v>85</v>
      </c>
      <c r="AH87" s="18"/>
      <c r="AI87" s="17" t="s">
        <v>78</v>
      </c>
      <c r="AJ87" s="17" t="s">
        <v>79</v>
      </c>
      <c r="AL87" s="18"/>
      <c r="AM87" s="18"/>
      <c r="AN87" s="18"/>
      <c r="AO87" s="18">
        <v>6</v>
      </c>
      <c r="AP87" s="18">
        <v>6</v>
      </c>
      <c r="AQ87" s="18">
        <v>6</v>
      </c>
      <c r="AR87" s="18">
        <v>6</v>
      </c>
      <c r="AS87" s="18">
        <v>3</v>
      </c>
      <c r="AT87" s="18">
        <v>6</v>
      </c>
      <c r="AU87" s="18">
        <v>3</v>
      </c>
      <c r="AV87" s="18">
        <v>3</v>
      </c>
      <c r="AW87" s="18">
        <v>6</v>
      </c>
      <c r="AX87" s="18">
        <v>6</v>
      </c>
      <c r="AY87" s="18">
        <v>6</v>
      </c>
      <c r="AZ87" s="18">
        <v>6</v>
      </c>
      <c r="BB87" s="17" t="s">
        <v>691</v>
      </c>
      <c r="BC87" s="17" t="s">
        <v>692</v>
      </c>
      <c r="BD87" s="17">
        <v>150.21</v>
      </c>
      <c r="BE87" s="17">
        <v>3.31</v>
      </c>
      <c r="BF87" s="17">
        <v>7.6230000000000002</v>
      </c>
      <c r="BG87" s="17">
        <v>-4.3130000000000006</v>
      </c>
      <c r="BH87" s="17">
        <v>0.498</v>
      </c>
      <c r="BJ87" s="17">
        <v>100000</v>
      </c>
      <c r="BK87" s="17">
        <v>3</v>
      </c>
      <c r="BL87" s="17">
        <v>5</v>
      </c>
      <c r="BN87" s="17" t="s">
        <v>81</v>
      </c>
      <c r="BO87" s="17" t="s">
        <v>82</v>
      </c>
      <c r="BP87" s="17" t="s">
        <v>81</v>
      </c>
      <c r="BQ87" s="17" t="s">
        <v>83</v>
      </c>
      <c r="BR87" s="17" t="s">
        <v>75</v>
      </c>
    </row>
    <row r="88" spans="1:70" s="17" customFormat="1" x14ac:dyDescent="0.35">
      <c r="A88" s="16" t="s">
        <v>697</v>
      </c>
      <c r="B88" s="16" t="s">
        <v>698</v>
      </c>
      <c r="C88" s="16">
        <v>169.11027872</v>
      </c>
      <c r="D88" s="16" t="s">
        <v>699</v>
      </c>
      <c r="E88" s="16" t="s">
        <v>700</v>
      </c>
      <c r="F88" s="16" t="s">
        <v>701</v>
      </c>
      <c r="G88" s="16" t="s">
        <v>702</v>
      </c>
      <c r="H88" s="16" t="s">
        <v>1650</v>
      </c>
      <c r="I88" s="16">
        <v>17888</v>
      </c>
      <c r="J88" s="16">
        <v>16896</v>
      </c>
      <c r="K88" s="16" t="s">
        <v>703</v>
      </c>
      <c r="L88" s="17" t="s">
        <v>702</v>
      </c>
      <c r="M88" s="17" t="s">
        <v>697</v>
      </c>
      <c r="N88" s="17" t="s">
        <v>73</v>
      </c>
      <c r="O88" s="17" t="s">
        <v>104</v>
      </c>
      <c r="P88" s="17">
        <v>2.2999999999999998</v>
      </c>
      <c r="Q88" s="17" t="s">
        <v>75</v>
      </c>
      <c r="R88" s="17" t="s">
        <v>75</v>
      </c>
      <c r="S88" s="17">
        <v>6</v>
      </c>
      <c r="T88" s="17" t="s">
        <v>76</v>
      </c>
      <c r="U88" s="17">
        <v>10</v>
      </c>
      <c r="V88" s="17">
        <v>10</v>
      </c>
      <c r="W88" s="17" t="s">
        <v>77</v>
      </c>
      <c r="Y88" s="18" t="b">
        <f t="shared" si="7"/>
        <v>1</v>
      </c>
      <c r="Z88" s="18">
        <f t="shared" si="8"/>
        <v>213.8</v>
      </c>
      <c r="AA88" s="18">
        <f t="shared" si="9"/>
        <v>56.899999999999991</v>
      </c>
      <c r="AB88" s="18" t="str">
        <f t="shared" si="10"/>
        <v>YES</v>
      </c>
      <c r="AC88" s="18" t="str">
        <f t="shared" si="10"/>
        <v>YES</v>
      </c>
      <c r="AD88" s="18" t="b">
        <f t="shared" si="11"/>
        <v>1</v>
      </c>
      <c r="AE88" s="18" t="b">
        <f t="shared" si="12"/>
        <v>1</v>
      </c>
      <c r="AF88" s="18">
        <f t="shared" si="13"/>
        <v>87</v>
      </c>
      <c r="AG88" s="18">
        <f t="shared" si="13"/>
        <v>87</v>
      </c>
      <c r="AH88" s="18"/>
      <c r="AI88" s="17" t="s">
        <v>137</v>
      </c>
      <c r="AJ88" s="17" t="s">
        <v>79</v>
      </c>
      <c r="AL88" s="18"/>
      <c r="AM88" s="18" t="s">
        <v>80</v>
      </c>
      <c r="AN88" s="18" t="s">
        <v>80</v>
      </c>
      <c r="AO88" s="18">
        <v>6</v>
      </c>
      <c r="AP88" s="18">
        <v>6</v>
      </c>
      <c r="AQ88" s="18">
        <v>10</v>
      </c>
      <c r="AR88" s="18">
        <v>10</v>
      </c>
      <c r="AS88" s="18">
        <v>10</v>
      </c>
      <c r="AT88" s="18">
        <v>10</v>
      </c>
      <c r="AU88" s="18">
        <v>10</v>
      </c>
      <c r="AV88" s="18">
        <v>10</v>
      </c>
      <c r="AW88" s="18">
        <v>10</v>
      </c>
      <c r="AX88" s="18">
        <v>10</v>
      </c>
      <c r="AY88" s="18">
        <v>10</v>
      </c>
      <c r="AZ88" s="18">
        <v>10</v>
      </c>
      <c r="BB88" s="17" t="s">
        <v>698</v>
      </c>
      <c r="BC88" s="17" t="s">
        <v>699</v>
      </c>
      <c r="BD88" s="17">
        <v>169.21</v>
      </c>
      <c r="BE88" s="17">
        <v>-0.05</v>
      </c>
      <c r="BF88" s="17">
        <v>9.0289999999999999</v>
      </c>
      <c r="BG88" s="17">
        <v>-9.0790000000000006</v>
      </c>
      <c r="BH88" s="17">
        <v>9.9299999999999996E-3</v>
      </c>
      <c r="BJ88" s="17">
        <v>10000</v>
      </c>
      <c r="BK88" s="17">
        <v>2</v>
      </c>
      <c r="BL88" s="17">
        <v>0.3</v>
      </c>
      <c r="BN88" s="17" t="s">
        <v>81</v>
      </c>
      <c r="BO88" s="17" t="s">
        <v>82</v>
      </c>
      <c r="BP88" s="17" t="s">
        <v>81</v>
      </c>
      <c r="BQ88" s="17" t="s">
        <v>83</v>
      </c>
      <c r="BR88" s="17" t="s">
        <v>75</v>
      </c>
    </row>
    <row r="89" spans="1:70" s="17" customFormat="1" x14ac:dyDescent="0.35">
      <c r="A89" s="16" t="s">
        <v>704</v>
      </c>
      <c r="B89" s="16" t="s">
        <v>705</v>
      </c>
      <c r="C89" s="16">
        <v>422.162187036001</v>
      </c>
      <c r="D89" s="16" t="s">
        <v>706</v>
      </c>
      <c r="E89" s="16" t="s">
        <v>707</v>
      </c>
      <c r="F89" s="16" t="s">
        <v>708</v>
      </c>
      <c r="G89" s="16" t="s">
        <v>709</v>
      </c>
      <c r="H89" s="16" t="s">
        <v>1651</v>
      </c>
      <c r="I89" s="16">
        <v>3961</v>
      </c>
      <c r="J89" s="16">
        <v>3824</v>
      </c>
      <c r="K89" s="16" t="s">
        <v>710</v>
      </c>
      <c r="L89" s="17" t="s">
        <v>709</v>
      </c>
      <c r="M89" s="17" t="s">
        <v>704</v>
      </c>
      <c r="N89" s="17" t="s">
        <v>73</v>
      </c>
      <c r="O89" s="17" t="s">
        <v>123</v>
      </c>
      <c r="P89" s="17">
        <v>1.3</v>
      </c>
      <c r="Q89" s="17" t="s">
        <v>75</v>
      </c>
      <c r="R89" s="17" t="s">
        <v>75</v>
      </c>
      <c r="S89" s="17">
        <v>10</v>
      </c>
      <c r="T89" s="17" t="s">
        <v>76</v>
      </c>
      <c r="U89" s="17">
        <v>10</v>
      </c>
      <c r="V89" s="17">
        <v>10</v>
      </c>
      <c r="W89" s="17" t="s">
        <v>77</v>
      </c>
      <c r="Y89" s="18" t="b">
        <f t="shared" si="7"/>
        <v>1</v>
      </c>
      <c r="Z89" s="18">
        <f t="shared" si="8"/>
        <v>213</v>
      </c>
      <c r="AA89" s="18">
        <f t="shared" si="9"/>
        <v>56.5</v>
      </c>
      <c r="AB89" s="18" t="str">
        <f t="shared" si="10"/>
        <v>YES</v>
      </c>
      <c r="AC89" s="18" t="str">
        <f t="shared" si="10"/>
        <v>YES</v>
      </c>
      <c r="AD89" s="18" t="b">
        <f t="shared" si="11"/>
        <v>1</v>
      </c>
      <c r="AE89" s="18" t="b">
        <f t="shared" si="12"/>
        <v>1</v>
      </c>
      <c r="AF89" s="18">
        <f t="shared" si="13"/>
        <v>88</v>
      </c>
      <c r="AG89" s="18">
        <f t="shared" si="13"/>
        <v>88</v>
      </c>
      <c r="AH89" s="18"/>
      <c r="AI89" s="17" t="s">
        <v>233</v>
      </c>
      <c r="AJ89" s="17" t="s">
        <v>79</v>
      </c>
      <c r="AL89" s="18" t="s">
        <v>80</v>
      </c>
      <c r="AM89" s="18" t="s">
        <v>80</v>
      </c>
      <c r="AN89" s="18" t="s">
        <v>80</v>
      </c>
      <c r="AO89" s="18">
        <v>10</v>
      </c>
      <c r="AP89" s="18">
        <v>10</v>
      </c>
      <c r="AQ89" s="18">
        <v>10</v>
      </c>
      <c r="AR89" s="18">
        <v>10</v>
      </c>
      <c r="AS89" s="18">
        <v>10</v>
      </c>
      <c r="AT89" s="18">
        <v>10</v>
      </c>
      <c r="AU89" s="18">
        <v>10</v>
      </c>
      <c r="AV89" s="18">
        <v>10</v>
      </c>
      <c r="AW89" s="18">
        <v>10</v>
      </c>
      <c r="AX89" s="18">
        <v>10</v>
      </c>
      <c r="AY89" s="18">
        <v>10</v>
      </c>
      <c r="AZ89" s="18">
        <v>10</v>
      </c>
      <c r="BB89" s="17" t="s">
        <v>705</v>
      </c>
      <c r="BC89" s="17" t="s">
        <v>706</v>
      </c>
      <c r="BD89" s="17">
        <v>422.9</v>
      </c>
      <c r="BE89" s="17">
        <v>4.01</v>
      </c>
      <c r="BF89" s="17">
        <v>12</v>
      </c>
      <c r="BG89" s="17">
        <v>-7.99</v>
      </c>
      <c r="BH89" s="17">
        <v>1.06</v>
      </c>
      <c r="BJ89" s="17">
        <v>1000</v>
      </c>
      <c r="BK89" s="17">
        <v>1</v>
      </c>
      <c r="BL89" s="17">
        <v>0.3</v>
      </c>
      <c r="BN89" s="17" t="s">
        <v>81</v>
      </c>
      <c r="BO89" s="17" t="s">
        <v>82</v>
      </c>
      <c r="BP89" s="17" t="s">
        <v>81</v>
      </c>
      <c r="BQ89" s="17" t="s">
        <v>83</v>
      </c>
      <c r="BR89" s="17" t="s">
        <v>75</v>
      </c>
    </row>
    <row r="90" spans="1:70" s="17" customFormat="1" x14ac:dyDescent="0.35">
      <c r="A90" s="16" t="s">
        <v>711</v>
      </c>
      <c r="B90" s="16" t="s">
        <v>712</v>
      </c>
      <c r="C90" s="16">
        <v>359.28242942400101</v>
      </c>
      <c r="D90" s="16" t="s">
        <v>713</v>
      </c>
      <c r="E90" s="16" t="s">
        <v>714</v>
      </c>
      <c r="F90" s="16" t="s">
        <v>715</v>
      </c>
      <c r="G90" s="16" t="s">
        <v>716</v>
      </c>
      <c r="H90" s="16" t="s">
        <v>1652</v>
      </c>
      <c r="I90" s="16">
        <v>23358932</v>
      </c>
      <c r="J90" s="16">
        <v>14107392</v>
      </c>
      <c r="K90" s="16" t="s">
        <v>113</v>
      </c>
      <c r="L90" s="17" t="s">
        <v>716</v>
      </c>
      <c r="M90" s="17" t="s">
        <v>711</v>
      </c>
      <c r="N90" s="17" t="s">
        <v>73</v>
      </c>
      <c r="O90" s="17" t="s">
        <v>123</v>
      </c>
      <c r="P90" s="17">
        <v>1.3</v>
      </c>
      <c r="Q90" s="17" t="s">
        <v>75</v>
      </c>
      <c r="R90" s="17" t="s">
        <v>75</v>
      </c>
      <c r="S90" s="17">
        <v>10</v>
      </c>
      <c r="T90" s="17" t="s">
        <v>76</v>
      </c>
      <c r="U90" s="17">
        <v>10</v>
      </c>
      <c r="V90" s="17">
        <v>10</v>
      </c>
      <c r="W90" s="17" t="s">
        <v>77</v>
      </c>
      <c r="Y90" s="18" t="b">
        <f t="shared" si="7"/>
        <v>1</v>
      </c>
      <c r="Z90" s="18">
        <f t="shared" si="8"/>
        <v>213</v>
      </c>
      <c r="AA90" s="18">
        <f t="shared" si="9"/>
        <v>56.5</v>
      </c>
      <c r="AB90" s="18" t="str">
        <f t="shared" si="10"/>
        <v>YES</v>
      </c>
      <c r="AC90" s="18" t="str">
        <f t="shared" si="10"/>
        <v>YES</v>
      </c>
      <c r="AD90" s="18" t="b">
        <f t="shared" si="11"/>
        <v>1</v>
      </c>
      <c r="AE90" s="18" t="b">
        <f t="shared" si="12"/>
        <v>1</v>
      </c>
      <c r="AF90" s="18">
        <f t="shared" si="13"/>
        <v>88</v>
      </c>
      <c r="AG90" s="18">
        <f t="shared" si="13"/>
        <v>88</v>
      </c>
      <c r="AH90" s="18"/>
      <c r="AI90" s="17" t="s">
        <v>233</v>
      </c>
      <c r="AJ90" s="17" t="s">
        <v>717</v>
      </c>
      <c r="AL90" s="18" t="s">
        <v>80</v>
      </c>
      <c r="AM90" s="18" t="s">
        <v>80</v>
      </c>
      <c r="AN90" s="18" t="s">
        <v>80</v>
      </c>
      <c r="AO90" s="18">
        <v>10</v>
      </c>
      <c r="AP90" s="18">
        <v>10</v>
      </c>
      <c r="AQ90" s="18">
        <v>10</v>
      </c>
      <c r="AR90" s="18">
        <v>10</v>
      </c>
      <c r="AS90" s="18">
        <v>10</v>
      </c>
      <c r="AT90" s="18">
        <v>10</v>
      </c>
      <c r="AU90" s="18">
        <v>10</v>
      </c>
      <c r="AV90" s="18">
        <v>10</v>
      </c>
      <c r="AW90" s="18">
        <v>10</v>
      </c>
      <c r="AX90" s="18">
        <v>10</v>
      </c>
      <c r="AY90" s="18">
        <v>10</v>
      </c>
      <c r="AZ90" s="18">
        <v>10</v>
      </c>
      <c r="BB90" s="17" t="s">
        <v>712</v>
      </c>
      <c r="BC90" s="17" t="s">
        <v>713</v>
      </c>
      <c r="BD90" s="17">
        <v>359.53</v>
      </c>
      <c r="BE90" s="17">
        <v>3.6</v>
      </c>
      <c r="BF90" s="17">
        <v>12</v>
      </c>
      <c r="BG90" s="17">
        <v>-8.4</v>
      </c>
      <c r="BH90" s="17">
        <v>2.21</v>
      </c>
      <c r="BJ90" s="17">
        <v>10</v>
      </c>
      <c r="BK90" s="17">
        <v>1</v>
      </c>
      <c r="BL90" s="17">
        <v>0.3</v>
      </c>
      <c r="BN90" s="17" t="s">
        <v>81</v>
      </c>
      <c r="BO90" s="17" t="s">
        <v>82</v>
      </c>
      <c r="BP90" s="17" t="s">
        <v>81</v>
      </c>
      <c r="BQ90" s="17" t="s">
        <v>83</v>
      </c>
      <c r="BR90" s="17" t="s">
        <v>75</v>
      </c>
    </row>
    <row r="91" spans="1:70" s="17" customFormat="1" x14ac:dyDescent="0.35">
      <c r="A91" s="16" t="s">
        <v>718</v>
      </c>
      <c r="B91" s="16" t="s">
        <v>719</v>
      </c>
      <c r="C91" s="16">
        <v>474.08054863600103</v>
      </c>
      <c r="D91" s="16" t="s">
        <v>720</v>
      </c>
      <c r="E91" s="16" t="s">
        <v>721</v>
      </c>
      <c r="F91" s="16" t="s">
        <v>722</v>
      </c>
      <c r="G91" s="16" t="s">
        <v>723</v>
      </c>
      <c r="H91" s="16" t="s">
        <v>1653</v>
      </c>
      <c r="I91" s="16">
        <v>11826859</v>
      </c>
      <c r="J91" s="16">
        <v>10001509</v>
      </c>
      <c r="K91" s="16" t="s">
        <v>724</v>
      </c>
      <c r="L91" s="17" t="s">
        <v>723</v>
      </c>
      <c r="M91" s="17" t="s">
        <v>718</v>
      </c>
      <c r="N91" s="17" t="s">
        <v>73</v>
      </c>
      <c r="O91" s="17" t="s">
        <v>123</v>
      </c>
      <c r="P91" s="17">
        <v>1.3</v>
      </c>
      <c r="Q91" s="17" t="s">
        <v>75</v>
      </c>
      <c r="R91" s="17" t="s">
        <v>75</v>
      </c>
      <c r="S91" s="17">
        <v>10</v>
      </c>
      <c r="T91" s="17" t="s">
        <v>76</v>
      </c>
      <c r="U91" s="17">
        <v>10</v>
      </c>
      <c r="V91" s="17">
        <v>10</v>
      </c>
      <c r="W91" s="17" t="s">
        <v>77</v>
      </c>
      <c r="Y91" s="18" t="b">
        <f t="shared" si="7"/>
        <v>1</v>
      </c>
      <c r="Z91" s="18">
        <f t="shared" si="8"/>
        <v>213</v>
      </c>
      <c r="AA91" s="18">
        <f t="shared" si="9"/>
        <v>56.5</v>
      </c>
      <c r="AB91" s="18" t="str">
        <f t="shared" si="10"/>
        <v>YES</v>
      </c>
      <c r="AC91" s="18" t="str">
        <f t="shared" si="10"/>
        <v>YES</v>
      </c>
      <c r="AD91" s="18" t="b">
        <f t="shared" si="11"/>
        <v>1</v>
      </c>
      <c r="AE91" s="18" t="b">
        <f t="shared" si="12"/>
        <v>1</v>
      </c>
      <c r="AF91" s="18">
        <f t="shared" si="13"/>
        <v>88</v>
      </c>
      <c r="AG91" s="18">
        <f t="shared" si="13"/>
        <v>88</v>
      </c>
      <c r="AH91" s="18"/>
      <c r="AI91" s="17" t="s">
        <v>233</v>
      </c>
      <c r="AJ91" s="17" t="s">
        <v>138</v>
      </c>
      <c r="AL91" s="18" t="s">
        <v>80</v>
      </c>
      <c r="AM91" s="18" t="s">
        <v>80</v>
      </c>
      <c r="AN91" s="18" t="s">
        <v>80</v>
      </c>
      <c r="AO91" s="18">
        <v>10</v>
      </c>
      <c r="AP91" s="18">
        <v>10</v>
      </c>
      <c r="AQ91" s="18">
        <v>10</v>
      </c>
      <c r="AR91" s="18">
        <v>10</v>
      </c>
      <c r="AS91" s="18">
        <v>10</v>
      </c>
      <c r="AT91" s="18">
        <v>10</v>
      </c>
      <c r="AU91" s="18">
        <v>10</v>
      </c>
      <c r="AV91" s="18">
        <v>10</v>
      </c>
      <c r="AW91" s="18">
        <v>10</v>
      </c>
      <c r="AX91" s="18">
        <v>6</v>
      </c>
      <c r="AY91" s="18">
        <v>10</v>
      </c>
      <c r="AZ91" s="18">
        <v>10</v>
      </c>
      <c r="BB91" s="17" t="s">
        <v>719</v>
      </c>
      <c r="BC91" s="17" t="s">
        <v>720</v>
      </c>
      <c r="BD91" s="17">
        <v>474.8</v>
      </c>
      <c r="BE91" s="17">
        <v>2.4500000000000002</v>
      </c>
      <c r="BF91" s="17">
        <v>12</v>
      </c>
      <c r="BG91" s="17">
        <v>-9.5500000000000007</v>
      </c>
      <c r="BH91" s="17">
        <v>2.9299999999999999E-3</v>
      </c>
      <c r="BJ91" s="17">
        <v>10</v>
      </c>
      <c r="BK91" s="17">
        <v>1</v>
      </c>
      <c r="BL91" s="17">
        <v>0.3</v>
      </c>
      <c r="BN91" s="17" t="s">
        <v>81</v>
      </c>
      <c r="BO91" s="17" t="s">
        <v>82</v>
      </c>
      <c r="BP91" s="17" t="s">
        <v>81</v>
      </c>
      <c r="BQ91" s="17" t="s">
        <v>83</v>
      </c>
      <c r="BR91" s="17" t="s">
        <v>75</v>
      </c>
    </row>
    <row r="92" spans="1:70" s="17" customFormat="1" x14ac:dyDescent="0.35">
      <c r="A92" s="16" t="s">
        <v>725</v>
      </c>
      <c r="B92" s="16" t="s">
        <v>726</v>
      </c>
      <c r="C92" s="16">
        <v>346.19328007200102</v>
      </c>
      <c r="D92" s="16" t="s">
        <v>727</v>
      </c>
      <c r="E92" s="16" t="s">
        <v>728</v>
      </c>
      <c r="F92" s="16" t="s">
        <v>729</v>
      </c>
      <c r="G92" s="16" t="s">
        <v>730</v>
      </c>
      <c r="H92" s="16" t="s">
        <v>1654</v>
      </c>
      <c r="I92" s="16">
        <v>3292100</v>
      </c>
      <c r="J92" s="16">
        <v>2540817</v>
      </c>
      <c r="K92" s="16" t="s">
        <v>731</v>
      </c>
      <c r="L92" s="17" t="s">
        <v>730</v>
      </c>
      <c r="M92" s="17" t="s">
        <v>725</v>
      </c>
      <c r="N92" s="17" t="s">
        <v>73</v>
      </c>
      <c r="O92" s="17" t="s">
        <v>136</v>
      </c>
      <c r="P92" s="17">
        <v>1.3</v>
      </c>
      <c r="Q92" s="17" t="s">
        <v>75</v>
      </c>
      <c r="R92" s="17" t="s">
        <v>75</v>
      </c>
      <c r="S92" s="17">
        <v>10</v>
      </c>
      <c r="T92" s="17" t="s">
        <v>76</v>
      </c>
      <c r="U92" s="17">
        <v>10</v>
      </c>
      <c r="V92" s="17">
        <v>10</v>
      </c>
      <c r="W92" s="17" t="s">
        <v>77</v>
      </c>
      <c r="Y92" s="18" t="b">
        <f t="shared" si="7"/>
        <v>1</v>
      </c>
      <c r="Z92" s="18">
        <f t="shared" si="8"/>
        <v>213</v>
      </c>
      <c r="AA92" s="18">
        <f t="shared" si="9"/>
        <v>56.5</v>
      </c>
      <c r="AB92" s="18" t="str">
        <f t="shared" si="10"/>
        <v>YES</v>
      </c>
      <c r="AC92" s="18" t="str">
        <f t="shared" si="10"/>
        <v>YES</v>
      </c>
      <c r="AD92" s="18" t="b">
        <f t="shared" si="11"/>
        <v>1</v>
      </c>
      <c r="AE92" s="18" t="b">
        <f t="shared" si="12"/>
        <v>1</v>
      </c>
      <c r="AF92" s="18">
        <f t="shared" si="13"/>
        <v>88</v>
      </c>
      <c r="AG92" s="18">
        <f t="shared" si="13"/>
        <v>88</v>
      </c>
      <c r="AH92" s="18"/>
      <c r="AI92" s="17" t="s">
        <v>78</v>
      </c>
      <c r="AJ92" s="17" t="s">
        <v>79</v>
      </c>
      <c r="AL92" s="18" t="s">
        <v>80</v>
      </c>
      <c r="AM92" s="18" t="s">
        <v>80</v>
      </c>
      <c r="AN92" s="18" t="s">
        <v>80</v>
      </c>
      <c r="AO92" s="18">
        <v>10</v>
      </c>
      <c r="AP92" s="18">
        <v>10</v>
      </c>
      <c r="AQ92" s="18">
        <v>10</v>
      </c>
      <c r="AR92" s="18">
        <v>10</v>
      </c>
      <c r="AS92" s="18">
        <v>10</v>
      </c>
      <c r="AT92" s="18">
        <v>10</v>
      </c>
      <c r="AU92" s="18">
        <v>10</v>
      </c>
      <c r="AV92" s="18">
        <v>10</v>
      </c>
      <c r="AW92" s="18">
        <v>10</v>
      </c>
      <c r="AX92" s="18">
        <v>10</v>
      </c>
      <c r="AY92" s="18">
        <v>10</v>
      </c>
      <c r="AZ92" s="18">
        <v>10</v>
      </c>
      <c r="BB92" s="17" t="s">
        <v>726</v>
      </c>
      <c r="BC92" s="17" t="s">
        <v>727</v>
      </c>
      <c r="BD92" s="17">
        <v>346.44</v>
      </c>
      <c r="BE92" s="17">
        <v>6.25</v>
      </c>
      <c r="BF92" s="17">
        <v>12</v>
      </c>
      <c r="BG92" s="17">
        <v>-5.75</v>
      </c>
      <c r="BH92" s="17">
        <v>7.04</v>
      </c>
      <c r="BJ92" s="17">
        <v>10</v>
      </c>
      <c r="BK92" s="17">
        <v>1</v>
      </c>
      <c r="BL92" s="17">
        <v>0.3</v>
      </c>
      <c r="BN92" s="17" t="s">
        <v>81</v>
      </c>
      <c r="BO92" s="17" t="s">
        <v>82</v>
      </c>
      <c r="BP92" s="17" t="s">
        <v>81</v>
      </c>
      <c r="BQ92" s="17" t="s">
        <v>83</v>
      </c>
      <c r="BR92" s="17" t="s">
        <v>75</v>
      </c>
    </row>
    <row r="93" spans="1:70" s="17" customFormat="1" x14ac:dyDescent="0.35">
      <c r="A93" s="16" t="s">
        <v>732</v>
      </c>
      <c r="B93" s="16" t="s">
        <v>733</v>
      </c>
      <c r="C93" s="16">
        <v>376.18858861600103</v>
      </c>
      <c r="D93" s="16" t="s">
        <v>734</v>
      </c>
      <c r="E93" s="16" t="s">
        <v>735</v>
      </c>
      <c r="F93" s="16" t="s">
        <v>736</v>
      </c>
      <c r="G93" s="16" t="s">
        <v>737</v>
      </c>
      <c r="H93" s="16" t="s">
        <v>1655</v>
      </c>
      <c r="I93" s="16">
        <v>85663</v>
      </c>
      <c r="J93" s="16">
        <v>77257</v>
      </c>
      <c r="K93" s="16" t="s">
        <v>738</v>
      </c>
      <c r="L93" s="17" t="s">
        <v>737</v>
      </c>
      <c r="M93" s="17" t="s">
        <v>732</v>
      </c>
      <c r="N93" s="17" t="s">
        <v>73</v>
      </c>
      <c r="O93" s="17" t="s">
        <v>123</v>
      </c>
      <c r="P93" s="17">
        <v>1.3</v>
      </c>
      <c r="Q93" s="17" t="s">
        <v>75</v>
      </c>
      <c r="R93" s="17" t="s">
        <v>75</v>
      </c>
      <c r="S93" s="17">
        <v>10</v>
      </c>
      <c r="T93" s="17" t="s">
        <v>76</v>
      </c>
      <c r="U93" s="17">
        <v>10</v>
      </c>
      <c r="V93" s="17">
        <v>10</v>
      </c>
      <c r="W93" s="17" t="s">
        <v>77</v>
      </c>
      <c r="Y93" s="18" t="b">
        <f t="shared" si="7"/>
        <v>1</v>
      </c>
      <c r="Z93" s="18">
        <f t="shared" si="8"/>
        <v>213</v>
      </c>
      <c r="AA93" s="18">
        <f t="shared" si="9"/>
        <v>56.5</v>
      </c>
      <c r="AB93" s="18" t="str">
        <f t="shared" si="10"/>
        <v>YES</v>
      </c>
      <c r="AC93" s="18" t="str">
        <f t="shared" si="10"/>
        <v>YES</v>
      </c>
      <c r="AD93" s="18" t="b">
        <f t="shared" si="11"/>
        <v>1</v>
      </c>
      <c r="AE93" s="18" t="b">
        <f t="shared" si="12"/>
        <v>1</v>
      </c>
      <c r="AF93" s="18">
        <f t="shared" si="13"/>
        <v>88</v>
      </c>
      <c r="AG93" s="18">
        <f t="shared" si="13"/>
        <v>88</v>
      </c>
      <c r="AH93" s="18"/>
      <c r="AI93" s="17" t="s">
        <v>233</v>
      </c>
      <c r="AJ93" s="17" t="s">
        <v>154</v>
      </c>
      <c r="AL93" s="18"/>
      <c r="AM93" s="18" t="s">
        <v>80</v>
      </c>
      <c r="AN93" s="18" t="s">
        <v>80</v>
      </c>
      <c r="AO93" s="18">
        <v>6</v>
      </c>
      <c r="AP93" s="18">
        <v>6</v>
      </c>
      <c r="AQ93" s="18">
        <v>10</v>
      </c>
      <c r="AR93" s="18">
        <v>10</v>
      </c>
      <c r="AS93" s="18">
        <v>10</v>
      </c>
      <c r="AT93" s="18">
        <v>10</v>
      </c>
      <c r="AU93" s="18">
        <v>6</v>
      </c>
      <c r="AV93" s="18">
        <v>6</v>
      </c>
      <c r="AW93" s="18">
        <v>10</v>
      </c>
      <c r="AX93" s="18">
        <v>6</v>
      </c>
      <c r="AY93" s="18">
        <v>10</v>
      </c>
      <c r="AZ93" s="18">
        <v>10</v>
      </c>
      <c r="BB93" s="17" t="s">
        <v>733</v>
      </c>
      <c r="BC93" s="17" t="s">
        <v>734</v>
      </c>
      <c r="BD93" s="17">
        <v>376.43</v>
      </c>
      <c r="BE93" s="17">
        <v>1.06</v>
      </c>
      <c r="BF93" s="17">
        <v>8.4529999999999994</v>
      </c>
      <c r="BG93" s="17">
        <v>-7.3929999999999989</v>
      </c>
      <c r="BH93" s="17">
        <v>3.2000000000000001E-2</v>
      </c>
      <c r="BJ93" s="17">
        <v>10</v>
      </c>
      <c r="BK93" s="17">
        <v>1</v>
      </c>
      <c r="BL93" s="17">
        <v>0.3</v>
      </c>
      <c r="BN93" s="17" t="s">
        <v>81</v>
      </c>
      <c r="BO93" s="17" t="s">
        <v>82</v>
      </c>
      <c r="BP93" s="17" t="s">
        <v>81</v>
      </c>
      <c r="BQ93" s="17" t="s">
        <v>83</v>
      </c>
      <c r="BR93" s="17" t="s">
        <v>75</v>
      </c>
    </row>
    <row r="94" spans="1:70" s="17" customFormat="1" x14ac:dyDescent="0.35">
      <c r="A94" s="16" t="s">
        <v>739</v>
      </c>
      <c r="B94" s="16" t="s">
        <v>740</v>
      </c>
      <c r="C94" s="16">
        <v>350.15518031200099</v>
      </c>
      <c r="D94" s="16" t="s">
        <v>741</v>
      </c>
      <c r="E94" s="16" t="s">
        <v>742</v>
      </c>
      <c r="F94" s="16" t="s">
        <v>743</v>
      </c>
      <c r="G94" s="16" t="s">
        <v>744</v>
      </c>
      <c r="H94" s="16" t="s">
        <v>1656</v>
      </c>
      <c r="I94" s="16">
        <v>4936</v>
      </c>
      <c r="J94" s="16">
        <v>4767</v>
      </c>
      <c r="K94" s="16" t="s">
        <v>745</v>
      </c>
      <c r="L94" s="17" t="s">
        <v>744</v>
      </c>
      <c r="M94" s="17" t="s">
        <v>739</v>
      </c>
      <c r="N94" s="17" t="s">
        <v>73</v>
      </c>
      <c r="O94" s="17" t="s">
        <v>522</v>
      </c>
      <c r="P94" s="17">
        <v>1.3</v>
      </c>
      <c r="Q94" s="17" t="s">
        <v>75</v>
      </c>
      <c r="R94" s="17" t="s">
        <v>75</v>
      </c>
      <c r="S94" s="17">
        <v>10</v>
      </c>
      <c r="T94" s="17" t="s">
        <v>76</v>
      </c>
      <c r="U94" s="17">
        <v>10</v>
      </c>
      <c r="V94" s="17">
        <v>10</v>
      </c>
      <c r="W94" s="17" t="s">
        <v>77</v>
      </c>
      <c r="Y94" s="18" t="b">
        <f t="shared" si="7"/>
        <v>1</v>
      </c>
      <c r="Z94" s="18">
        <f t="shared" si="8"/>
        <v>213</v>
      </c>
      <c r="AA94" s="18">
        <f t="shared" si="9"/>
        <v>56.5</v>
      </c>
      <c r="AB94" s="18" t="str">
        <f t="shared" si="10"/>
        <v>YES</v>
      </c>
      <c r="AC94" s="18" t="str">
        <f t="shared" si="10"/>
        <v>YES</v>
      </c>
      <c r="AD94" s="18" t="b">
        <f t="shared" si="11"/>
        <v>1</v>
      </c>
      <c r="AE94" s="18" t="b">
        <f t="shared" si="12"/>
        <v>1</v>
      </c>
      <c r="AF94" s="18">
        <f t="shared" si="13"/>
        <v>88</v>
      </c>
      <c r="AG94" s="18">
        <f t="shared" si="13"/>
        <v>88</v>
      </c>
      <c r="AH94" s="18"/>
      <c r="AI94" s="17" t="s">
        <v>78</v>
      </c>
      <c r="AJ94" s="17" t="s">
        <v>106</v>
      </c>
      <c r="AL94" s="18" t="s">
        <v>80</v>
      </c>
      <c r="AM94" s="18" t="s">
        <v>80</v>
      </c>
      <c r="AN94" s="18" t="s">
        <v>80</v>
      </c>
      <c r="AO94" s="18">
        <v>6</v>
      </c>
      <c r="AP94" s="18">
        <v>10</v>
      </c>
      <c r="AQ94" s="18">
        <v>10</v>
      </c>
      <c r="AR94" s="18">
        <v>10</v>
      </c>
      <c r="AS94" s="18">
        <v>6</v>
      </c>
      <c r="AT94" s="18">
        <v>10</v>
      </c>
      <c r="AU94" s="18">
        <v>6</v>
      </c>
      <c r="AV94" s="18">
        <v>6</v>
      </c>
      <c r="AW94" s="18">
        <v>10</v>
      </c>
      <c r="AX94" s="18">
        <v>6</v>
      </c>
      <c r="AY94" s="18">
        <v>10</v>
      </c>
      <c r="AZ94" s="18">
        <v>6</v>
      </c>
      <c r="BB94" s="17" t="s">
        <v>740</v>
      </c>
      <c r="BC94" s="17" t="s">
        <v>741</v>
      </c>
      <c r="BD94" s="17">
        <v>350.46</v>
      </c>
      <c r="BE94" s="17">
        <v>5</v>
      </c>
      <c r="BF94" s="17">
        <v>9.5820000000000007</v>
      </c>
      <c r="BG94" s="17">
        <v>-4.5820000000000007</v>
      </c>
      <c r="BH94" s="17">
        <v>3.47</v>
      </c>
      <c r="BJ94" s="17">
        <v>1000</v>
      </c>
      <c r="BK94" s="17">
        <v>1</v>
      </c>
      <c r="BL94" s="17">
        <v>0.3</v>
      </c>
      <c r="BN94" s="17" t="s">
        <v>81</v>
      </c>
      <c r="BO94" s="17" t="s">
        <v>82</v>
      </c>
      <c r="BP94" s="17" t="s">
        <v>81</v>
      </c>
      <c r="BQ94" s="17" t="s">
        <v>83</v>
      </c>
      <c r="BR94" s="17" t="s">
        <v>75</v>
      </c>
    </row>
    <row r="95" spans="1:70" s="17" customFormat="1" x14ac:dyDescent="0.35">
      <c r="A95" s="16" t="s">
        <v>746</v>
      </c>
      <c r="B95" s="16" t="s">
        <v>747</v>
      </c>
      <c r="C95" s="16">
        <v>456.214803364001</v>
      </c>
      <c r="D95" s="16" t="s">
        <v>748</v>
      </c>
      <c r="E95" s="16" t="s">
        <v>749</v>
      </c>
      <c r="F95" s="16" t="s">
        <v>750</v>
      </c>
      <c r="G95" s="16" t="s">
        <v>751</v>
      </c>
      <c r="H95" s="16" t="s">
        <v>1657</v>
      </c>
      <c r="I95" s="16">
        <v>20286321</v>
      </c>
      <c r="J95" s="16">
        <v>15227208</v>
      </c>
      <c r="K95" s="16" t="s">
        <v>113</v>
      </c>
      <c r="L95" s="17" t="s">
        <v>751</v>
      </c>
      <c r="M95" s="17" t="s">
        <v>746</v>
      </c>
      <c r="N95" s="17" t="s">
        <v>73</v>
      </c>
      <c r="O95" s="17" t="s">
        <v>123</v>
      </c>
      <c r="P95" s="17">
        <v>1.3</v>
      </c>
      <c r="Q95" s="17" t="s">
        <v>75</v>
      </c>
      <c r="R95" s="17" t="s">
        <v>75</v>
      </c>
      <c r="S95" s="17">
        <v>10</v>
      </c>
      <c r="T95" s="17" t="s">
        <v>76</v>
      </c>
      <c r="U95" s="17">
        <v>10</v>
      </c>
      <c r="V95" s="17">
        <v>10</v>
      </c>
      <c r="W95" s="17" t="s">
        <v>77</v>
      </c>
      <c r="Y95" s="18" t="b">
        <f t="shared" si="7"/>
        <v>1</v>
      </c>
      <c r="Z95" s="18">
        <f t="shared" si="8"/>
        <v>213</v>
      </c>
      <c r="AA95" s="18">
        <f t="shared" si="9"/>
        <v>56.5</v>
      </c>
      <c r="AB95" s="18" t="str">
        <f t="shared" si="10"/>
        <v>YES</v>
      </c>
      <c r="AC95" s="18" t="str">
        <f t="shared" si="10"/>
        <v>YES</v>
      </c>
      <c r="AD95" s="18" t="b">
        <f t="shared" si="11"/>
        <v>1</v>
      </c>
      <c r="AE95" s="18" t="b">
        <f t="shared" si="12"/>
        <v>1</v>
      </c>
      <c r="AF95" s="18">
        <f t="shared" si="13"/>
        <v>88</v>
      </c>
      <c r="AG95" s="18">
        <f t="shared" si="13"/>
        <v>88</v>
      </c>
      <c r="AH95" s="18"/>
      <c r="AI95" s="17" t="s">
        <v>137</v>
      </c>
      <c r="AJ95" s="17" t="s">
        <v>79</v>
      </c>
      <c r="AL95" s="18" t="s">
        <v>80</v>
      </c>
      <c r="AM95" s="18" t="s">
        <v>80</v>
      </c>
      <c r="AN95" s="18" t="s">
        <v>80</v>
      </c>
      <c r="AO95" s="18">
        <v>10</v>
      </c>
      <c r="AP95" s="18">
        <v>10</v>
      </c>
      <c r="AQ95" s="18">
        <v>10</v>
      </c>
      <c r="AR95" s="18">
        <v>10</v>
      </c>
      <c r="AS95" s="18">
        <v>10</v>
      </c>
      <c r="AT95" s="18">
        <v>10</v>
      </c>
      <c r="AU95" s="18">
        <v>10</v>
      </c>
      <c r="AV95" s="18">
        <v>10</v>
      </c>
      <c r="AW95" s="18">
        <v>10</v>
      </c>
      <c r="AX95" s="18">
        <v>10</v>
      </c>
      <c r="AY95" s="18">
        <v>10</v>
      </c>
      <c r="AZ95" s="18">
        <v>10</v>
      </c>
      <c r="BB95" s="17" t="s">
        <v>747</v>
      </c>
      <c r="BC95" s="17" t="s">
        <v>748</v>
      </c>
      <c r="BD95" s="17">
        <v>456.51</v>
      </c>
      <c r="BE95" s="17">
        <v>3.06</v>
      </c>
      <c r="BF95" s="17">
        <v>12</v>
      </c>
      <c r="BG95" s="17">
        <v>-8.94</v>
      </c>
      <c r="BH95" s="17">
        <v>0.51700000000000002</v>
      </c>
      <c r="BJ95" s="17">
        <v>10</v>
      </c>
      <c r="BK95" s="17">
        <v>1</v>
      </c>
      <c r="BL95" s="17">
        <v>0.3</v>
      </c>
      <c r="BN95" s="17" t="s">
        <v>81</v>
      </c>
      <c r="BO95" s="17" t="s">
        <v>82</v>
      </c>
      <c r="BP95" s="17" t="s">
        <v>81</v>
      </c>
      <c r="BQ95" s="17" t="s">
        <v>83</v>
      </c>
      <c r="BR95" s="17" t="s">
        <v>75</v>
      </c>
    </row>
    <row r="96" spans="1:70" s="17" customFormat="1" x14ac:dyDescent="0.35">
      <c r="A96" s="16" t="s">
        <v>752</v>
      </c>
      <c r="B96" s="16" t="s">
        <v>753</v>
      </c>
      <c r="C96" s="16">
        <v>464.08630271200002</v>
      </c>
      <c r="D96" s="16" t="s">
        <v>754</v>
      </c>
      <c r="E96" s="16" t="s">
        <v>755</v>
      </c>
      <c r="F96" s="16" t="s">
        <v>756</v>
      </c>
      <c r="G96" s="16" t="s">
        <v>757</v>
      </c>
      <c r="H96" s="16" t="s">
        <v>1658</v>
      </c>
      <c r="I96" s="16">
        <v>216239</v>
      </c>
      <c r="J96" s="16">
        <v>187440</v>
      </c>
      <c r="K96" s="16" t="s">
        <v>758</v>
      </c>
      <c r="L96" s="17" t="s">
        <v>757</v>
      </c>
      <c r="M96" s="17" t="s">
        <v>752</v>
      </c>
      <c r="N96" s="17" t="s">
        <v>73</v>
      </c>
      <c r="O96" s="17" t="s">
        <v>123</v>
      </c>
      <c r="P96" s="17">
        <v>1.3</v>
      </c>
      <c r="Q96" s="17" t="s">
        <v>75</v>
      </c>
      <c r="R96" s="17" t="s">
        <v>75</v>
      </c>
      <c r="S96" s="17">
        <v>10</v>
      </c>
      <c r="T96" s="17" t="s">
        <v>76</v>
      </c>
      <c r="U96" s="17">
        <v>10</v>
      </c>
      <c r="V96" s="17">
        <v>10</v>
      </c>
      <c r="W96" s="17" t="s">
        <v>77</v>
      </c>
      <c r="Y96" s="18" t="b">
        <f t="shared" si="7"/>
        <v>1</v>
      </c>
      <c r="Z96" s="18">
        <f t="shared" si="8"/>
        <v>213</v>
      </c>
      <c r="AA96" s="18">
        <f t="shared" si="9"/>
        <v>56.5</v>
      </c>
      <c r="AB96" s="18" t="str">
        <f t="shared" si="10"/>
        <v>YES</v>
      </c>
      <c r="AC96" s="18" t="str">
        <f t="shared" si="10"/>
        <v>YES</v>
      </c>
      <c r="AD96" s="18" t="b">
        <f t="shared" si="11"/>
        <v>1</v>
      </c>
      <c r="AE96" s="18" t="b">
        <f t="shared" si="12"/>
        <v>1</v>
      </c>
      <c r="AF96" s="18">
        <f t="shared" si="13"/>
        <v>88</v>
      </c>
      <c r="AG96" s="18">
        <f t="shared" si="13"/>
        <v>88</v>
      </c>
      <c r="AH96" s="18"/>
      <c r="AI96" s="17" t="s">
        <v>233</v>
      </c>
      <c r="AJ96" s="17" t="s">
        <v>154</v>
      </c>
      <c r="AL96" s="18" t="s">
        <v>80</v>
      </c>
      <c r="AM96" s="18" t="s">
        <v>80</v>
      </c>
      <c r="AN96" s="18" t="s">
        <v>80</v>
      </c>
      <c r="AO96" s="18">
        <v>10</v>
      </c>
      <c r="AP96" s="18">
        <v>10</v>
      </c>
      <c r="AQ96" s="18">
        <v>10</v>
      </c>
      <c r="AR96" s="18">
        <v>10</v>
      </c>
      <c r="AS96" s="18">
        <v>10</v>
      </c>
      <c r="AT96" s="18">
        <v>10</v>
      </c>
      <c r="AU96" s="18">
        <v>6</v>
      </c>
      <c r="AV96" s="18">
        <v>6</v>
      </c>
      <c r="AW96" s="18">
        <v>10</v>
      </c>
      <c r="AX96" s="18">
        <v>6</v>
      </c>
      <c r="AY96" s="18">
        <v>10</v>
      </c>
      <c r="AZ96" s="18">
        <v>6</v>
      </c>
      <c r="BB96" s="17" t="s">
        <v>753</v>
      </c>
      <c r="BC96" s="17" t="s">
        <v>754</v>
      </c>
      <c r="BD96" s="17">
        <v>464.81</v>
      </c>
      <c r="BE96" s="17">
        <v>5.3</v>
      </c>
      <c r="BF96" s="17">
        <v>12</v>
      </c>
      <c r="BG96" s="17">
        <v>-6.7</v>
      </c>
      <c r="BH96" s="17">
        <v>0.14099999999999999</v>
      </c>
      <c r="BJ96" s="17">
        <v>100</v>
      </c>
      <c r="BK96" s="17">
        <v>1</v>
      </c>
      <c r="BL96" s="17">
        <v>0.3</v>
      </c>
      <c r="BN96" s="17" t="s">
        <v>81</v>
      </c>
      <c r="BO96" s="17" t="s">
        <v>82</v>
      </c>
      <c r="BP96" s="17" t="s">
        <v>81</v>
      </c>
      <c r="BQ96" s="17" t="s">
        <v>83</v>
      </c>
      <c r="BR96" s="17" t="s">
        <v>75</v>
      </c>
    </row>
    <row r="97" spans="1:70" s="17" customFormat="1" x14ac:dyDescent="0.35">
      <c r="A97" s="16" t="s">
        <v>759</v>
      </c>
      <c r="B97" s="16" t="s">
        <v>760</v>
      </c>
      <c r="C97" s="16">
        <v>406.19108715200099</v>
      </c>
      <c r="D97" s="16" t="s">
        <v>761</v>
      </c>
      <c r="E97" s="16" t="s">
        <v>762</v>
      </c>
      <c r="F97" s="16" t="s">
        <v>763</v>
      </c>
      <c r="G97" s="16" t="s">
        <v>764</v>
      </c>
      <c r="H97" s="16" t="s">
        <v>1659</v>
      </c>
      <c r="I97" s="16">
        <v>3477050</v>
      </c>
      <c r="J97" s="16">
        <v>2718188</v>
      </c>
      <c r="K97" s="16" t="s">
        <v>113</v>
      </c>
      <c r="L97" s="17" t="s">
        <v>764</v>
      </c>
      <c r="M97" s="17" t="s">
        <v>759</v>
      </c>
      <c r="N97" s="17" t="s">
        <v>73</v>
      </c>
      <c r="O97" s="17" t="s">
        <v>123</v>
      </c>
      <c r="P97" s="17">
        <v>1.3</v>
      </c>
      <c r="Q97" s="17" t="s">
        <v>75</v>
      </c>
      <c r="R97" s="17" t="s">
        <v>75</v>
      </c>
      <c r="S97" s="17">
        <v>10</v>
      </c>
      <c r="T97" s="17" t="s">
        <v>76</v>
      </c>
      <c r="U97" s="17">
        <v>10</v>
      </c>
      <c r="V97" s="17">
        <v>10</v>
      </c>
      <c r="W97" s="17" t="s">
        <v>77</v>
      </c>
      <c r="Y97" s="18" t="b">
        <f t="shared" si="7"/>
        <v>1</v>
      </c>
      <c r="Z97" s="18">
        <f t="shared" si="8"/>
        <v>213</v>
      </c>
      <c r="AA97" s="18">
        <f t="shared" si="9"/>
        <v>56.5</v>
      </c>
      <c r="AB97" s="18" t="str">
        <f t="shared" si="10"/>
        <v>YES</v>
      </c>
      <c r="AC97" s="18" t="str">
        <f t="shared" si="10"/>
        <v>YES</v>
      </c>
      <c r="AD97" s="18" t="b">
        <f t="shared" si="11"/>
        <v>1</v>
      </c>
      <c r="AE97" s="18" t="b">
        <f t="shared" si="12"/>
        <v>1</v>
      </c>
      <c r="AF97" s="18">
        <f t="shared" si="13"/>
        <v>88</v>
      </c>
      <c r="AG97" s="18">
        <f t="shared" si="13"/>
        <v>88</v>
      </c>
      <c r="AH97" s="18"/>
      <c r="AI97" s="17" t="s">
        <v>233</v>
      </c>
      <c r="AJ97" s="17" t="s">
        <v>79</v>
      </c>
      <c r="AL97" s="18" t="s">
        <v>80</v>
      </c>
      <c r="AM97" s="18" t="s">
        <v>80</v>
      </c>
      <c r="AN97" s="18" t="s">
        <v>80</v>
      </c>
      <c r="AO97" s="18">
        <v>10</v>
      </c>
      <c r="AP97" s="18">
        <v>10</v>
      </c>
      <c r="AQ97" s="18">
        <v>10</v>
      </c>
      <c r="AR97" s="18">
        <v>10</v>
      </c>
      <c r="AS97" s="18">
        <v>10</v>
      </c>
      <c r="AT97" s="18">
        <v>10</v>
      </c>
      <c r="AU97" s="18">
        <v>10</v>
      </c>
      <c r="AV97" s="18">
        <v>10</v>
      </c>
      <c r="AW97" s="18">
        <v>10</v>
      </c>
      <c r="AX97" s="18">
        <v>10</v>
      </c>
      <c r="AY97" s="18">
        <v>10</v>
      </c>
      <c r="AZ97" s="18">
        <v>10</v>
      </c>
      <c r="BB97" s="17" t="s">
        <v>760</v>
      </c>
      <c r="BC97" s="17" t="s">
        <v>761</v>
      </c>
      <c r="BD97" s="17">
        <v>406.92</v>
      </c>
      <c r="BE97" s="17">
        <v>3.85</v>
      </c>
      <c r="BF97" s="17">
        <v>11.653</v>
      </c>
      <c r="BG97" s="17">
        <v>-7.8030000000000008</v>
      </c>
      <c r="BH97" s="17">
        <v>0.41099999999999998</v>
      </c>
      <c r="BJ97" s="17">
        <v>10</v>
      </c>
      <c r="BK97" s="17">
        <v>1</v>
      </c>
      <c r="BL97" s="17">
        <v>0.3</v>
      </c>
      <c r="BN97" s="17" t="s">
        <v>81</v>
      </c>
      <c r="BO97" s="17" t="s">
        <v>82</v>
      </c>
      <c r="BP97" s="17" t="s">
        <v>81</v>
      </c>
      <c r="BQ97" s="17" t="s">
        <v>83</v>
      </c>
      <c r="BR97" s="17" t="s">
        <v>75</v>
      </c>
    </row>
    <row r="98" spans="1:70" s="17" customFormat="1" x14ac:dyDescent="0.35">
      <c r="A98" s="16" t="s">
        <v>765</v>
      </c>
      <c r="B98" s="16" t="s">
        <v>766</v>
      </c>
      <c r="C98" s="16">
        <v>400.18858861600103</v>
      </c>
      <c r="D98" s="16" t="s">
        <v>767</v>
      </c>
      <c r="E98" s="16" t="s">
        <v>768</v>
      </c>
      <c r="F98" s="16" t="s">
        <v>769</v>
      </c>
      <c r="G98" s="16" t="s">
        <v>770</v>
      </c>
      <c r="H98" s="16" t="s">
        <v>1660</v>
      </c>
      <c r="I98" s="16">
        <v>4421742</v>
      </c>
      <c r="J98" s="16">
        <v>3622086</v>
      </c>
      <c r="K98" s="16" t="s">
        <v>113</v>
      </c>
      <c r="L98" s="17" t="s">
        <v>770</v>
      </c>
      <c r="M98" s="17" t="s">
        <v>765</v>
      </c>
      <c r="N98" s="17" t="s">
        <v>73</v>
      </c>
      <c r="O98" s="17" t="s">
        <v>123</v>
      </c>
      <c r="P98" s="17">
        <v>1.3</v>
      </c>
      <c r="Q98" s="17" t="s">
        <v>75</v>
      </c>
      <c r="R98" s="17" t="s">
        <v>75</v>
      </c>
      <c r="S98" s="17">
        <v>10</v>
      </c>
      <c r="T98" s="17" t="s">
        <v>76</v>
      </c>
      <c r="U98" s="17">
        <v>10</v>
      </c>
      <c r="V98" s="17">
        <v>10</v>
      </c>
      <c r="W98" s="17" t="s">
        <v>77</v>
      </c>
      <c r="Y98" s="18" t="b">
        <f t="shared" si="7"/>
        <v>1</v>
      </c>
      <c r="Z98" s="18">
        <f t="shared" si="8"/>
        <v>213</v>
      </c>
      <c r="AA98" s="18">
        <f t="shared" si="9"/>
        <v>56.5</v>
      </c>
      <c r="AB98" s="18" t="str">
        <f t="shared" si="10"/>
        <v>YES</v>
      </c>
      <c r="AC98" s="18" t="str">
        <f t="shared" si="10"/>
        <v>YES</v>
      </c>
      <c r="AD98" s="18" t="b">
        <f t="shared" si="11"/>
        <v>1</v>
      </c>
      <c r="AE98" s="18" t="b">
        <f t="shared" si="12"/>
        <v>1</v>
      </c>
      <c r="AF98" s="18">
        <f t="shared" si="13"/>
        <v>88</v>
      </c>
      <c r="AG98" s="18">
        <f t="shared" si="13"/>
        <v>88</v>
      </c>
      <c r="AH98" s="18"/>
      <c r="AI98" s="17" t="s">
        <v>137</v>
      </c>
      <c r="AJ98" s="17" t="s">
        <v>79</v>
      </c>
      <c r="AL98" s="18" t="s">
        <v>80</v>
      </c>
      <c r="AM98" s="18" t="s">
        <v>80</v>
      </c>
      <c r="AN98" s="18" t="s">
        <v>80</v>
      </c>
      <c r="AO98" s="18">
        <v>10</v>
      </c>
      <c r="AP98" s="18">
        <v>10</v>
      </c>
      <c r="AQ98" s="18">
        <v>10</v>
      </c>
      <c r="AR98" s="18">
        <v>10</v>
      </c>
      <c r="AS98" s="18">
        <v>10</v>
      </c>
      <c r="AT98" s="18">
        <v>10</v>
      </c>
      <c r="AU98" s="18">
        <v>10</v>
      </c>
      <c r="AV98" s="18">
        <v>10</v>
      </c>
      <c r="AW98" s="18">
        <v>10</v>
      </c>
      <c r="AX98" s="18">
        <v>10</v>
      </c>
      <c r="AY98" s="18">
        <v>10</v>
      </c>
      <c r="AZ98" s="18">
        <v>10</v>
      </c>
      <c r="BB98" s="17" t="s">
        <v>766</v>
      </c>
      <c r="BC98" s="17" t="s">
        <v>767</v>
      </c>
      <c r="BD98" s="17">
        <v>400.45</v>
      </c>
      <c r="BE98" s="17">
        <v>1.79</v>
      </c>
      <c r="BF98" s="17">
        <v>12</v>
      </c>
      <c r="BG98" s="17">
        <v>-10.210000000000001</v>
      </c>
      <c r="BH98" s="17">
        <v>5.4300000000000001E-2</v>
      </c>
      <c r="BJ98" s="17">
        <v>10</v>
      </c>
      <c r="BK98" s="17">
        <v>1</v>
      </c>
      <c r="BL98" s="17">
        <v>0.3</v>
      </c>
      <c r="BN98" s="17" t="s">
        <v>81</v>
      </c>
      <c r="BO98" s="17" t="s">
        <v>82</v>
      </c>
      <c r="BP98" s="17" t="s">
        <v>81</v>
      </c>
      <c r="BQ98" s="17" t="s">
        <v>83</v>
      </c>
      <c r="BR98" s="17" t="s">
        <v>75</v>
      </c>
    </row>
    <row r="99" spans="1:70" s="17" customFormat="1" x14ac:dyDescent="0.35">
      <c r="A99" s="16" t="s">
        <v>771</v>
      </c>
      <c r="B99" s="16" t="s">
        <v>772</v>
      </c>
      <c r="C99" s="16">
        <v>360.193673996001</v>
      </c>
      <c r="D99" s="16" t="s">
        <v>773</v>
      </c>
      <c r="E99" s="16" t="s">
        <v>774</v>
      </c>
      <c r="F99" s="16" t="s">
        <v>775</v>
      </c>
      <c r="G99" s="16" t="s">
        <v>776</v>
      </c>
      <c r="H99" s="16" t="s">
        <v>1661</v>
      </c>
      <c r="I99" s="16">
        <v>4894</v>
      </c>
      <c r="J99" s="16">
        <v>4725</v>
      </c>
      <c r="K99" s="16" t="s">
        <v>113</v>
      </c>
      <c r="L99" s="17" t="s">
        <v>776</v>
      </c>
      <c r="M99" s="17" t="s">
        <v>771</v>
      </c>
      <c r="N99" s="17" t="s">
        <v>73</v>
      </c>
      <c r="O99" s="17" t="s">
        <v>123</v>
      </c>
      <c r="P99" s="17">
        <v>1.3</v>
      </c>
      <c r="Q99" s="17" t="s">
        <v>75</v>
      </c>
      <c r="R99" s="17" t="s">
        <v>75</v>
      </c>
      <c r="S99" s="17">
        <v>10</v>
      </c>
      <c r="T99" s="17" t="s">
        <v>76</v>
      </c>
      <c r="U99" s="17">
        <v>10</v>
      </c>
      <c r="V99" s="17">
        <v>10</v>
      </c>
      <c r="W99" s="17" t="s">
        <v>77</v>
      </c>
      <c r="Y99" s="18" t="b">
        <f t="shared" si="7"/>
        <v>1</v>
      </c>
      <c r="Z99" s="18">
        <f t="shared" si="8"/>
        <v>213</v>
      </c>
      <c r="AA99" s="18">
        <f t="shared" si="9"/>
        <v>56.5</v>
      </c>
      <c r="AB99" s="18" t="str">
        <f t="shared" si="10"/>
        <v>YES</v>
      </c>
      <c r="AC99" s="18" t="str">
        <f t="shared" si="10"/>
        <v>YES</v>
      </c>
      <c r="AD99" s="18" t="b">
        <f t="shared" si="11"/>
        <v>1</v>
      </c>
      <c r="AE99" s="18" t="b">
        <f t="shared" si="12"/>
        <v>1</v>
      </c>
      <c r="AF99" s="18">
        <f t="shared" si="13"/>
        <v>88</v>
      </c>
      <c r="AG99" s="18">
        <f t="shared" si="13"/>
        <v>88</v>
      </c>
      <c r="AH99" s="18"/>
      <c r="AI99" s="17" t="s">
        <v>137</v>
      </c>
      <c r="AJ99" s="17" t="s">
        <v>79</v>
      </c>
      <c r="AL99" s="18"/>
      <c r="AM99" s="18" t="s">
        <v>80</v>
      </c>
      <c r="AN99" s="18"/>
      <c r="AO99" s="18">
        <v>6</v>
      </c>
      <c r="AP99" s="18">
        <v>6</v>
      </c>
      <c r="AQ99" s="18">
        <v>6</v>
      </c>
      <c r="AR99" s="18">
        <v>6</v>
      </c>
      <c r="AS99" s="18">
        <v>6</v>
      </c>
      <c r="AT99" s="18">
        <v>6</v>
      </c>
      <c r="AU99" s="18">
        <v>6</v>
      </c>
      <c r="AV99" s="18">
        <v>6</v>
      </c>
      <c r="AW99" s="18">
        <v>10</v>
      </c>
      <c r="AX99" s="18">
        <v>6</v>
      </c>
      <c r="AY99" s="18">
        <v>10</v>
      </c>
      <c r="AZ99" s="18">
        <v>6</v>
      </c>
      <c r="BB99" s="17" t="s">
        <v>772</v>
      </c>
      <c r="BC99" s="17" t="s">
        <v>773</v>
      </c>
      <c r="BD99" s="17">
        <v>360.43</v>
      </c>
      <c r="BE99" s="17">
        <v>1.62</v>
      </c>
      <c r="BF99" s="17">
        <v>7.5750000000000002</v>
      </c>
      <c r="BG99" s="17">
        <v>-5.9550000000000001</v>
      </c>
      <c r="BH99" s="17">
        <v>7.2999999999999995E-2</v>
      </c>
      <c r="BJ99" s="17">
        <v>10</v>
      </c>
      <c r="BK99" s="17">
        <v>1</v>
      </c>
      <c r="BL99" s="17">
        <v>0.3</v>
      </c>
      <c r="BN99" s="17" t="s">
        <v>81</v>
      </c>
      <c r="BO99" s="17" t="s">
        <v>82</v>
      </c>
      <c r="BP99" s="17" t="s">
        <v>81</v>
      </c>
      <c r="BQ99" s="17" t="s">
        <v>83</v>
      </c>
      <c r="BR99" s="17" t="s">
        <v>75</v>
      </c>
    </row>
    <row r="100" spans="1:70" s="17" customFormat="1" x14ac:dyDescent="0.35">
      <c r="A100" s="16" t="s">
        <v>777</v>
      </c>
      <c r="B100" s="16" t="s">
        <v>778</v>
      </c>
      <c r="C100" s="16">
        <v>270.161979944</v>
      </c>
      <c r="D100" s="16" t="s">
        <v>779</v>
      </c>
      <c r="E100" s="16" t="s">
        <v>780</v>
      </c>
      <c r="F100" s="16" t="s">
        <v>781</v>
      </c>
      <c r="G100" s="16" t="s">
        <v>782</v>
      </c>
      <c r="H100" s="16" t="s">
        <v>1662</v>
      </c>
      <c r="I100" s="16">
        <v>698</v>
      </c>
      <c r="J100" s="16">
        <v>678</v>
      </c>
      <c r="K100" s="16" t="s">
        <v>113</v>
      </c>
      <c r="L100" s="17" t="s">
        <v>782</v>
      </c>
      <c r="M100" s="17" t="s">
        <v>777</v>
      </c>
      <c r="N100" s="17" t="s">
        <v>73</v>
      </c>
      <c r="O100" s="17" t="s">
        <v>123</v>
      </c>
      <c r="P100" s="17">
        <v>1.3</v>
      </c>
      <c r="Q100" s="17" t="s">
        <v>75</v>
      </c>
      <c r="R100" s="17" t="s">
        <v>75</v>
      </c>
      <c r="S100" s="17">
        <v>10</v>
      </c>
      <c r="T100" s="17" t="s">
        <v>76</v>
      </c>
      <c r="U100" s="17">
        <v>10</v>
      </c>
      <c r="V100" s="17">
        <v>10</v>
      </c>
      <c r="W100" s="17" t="s">
        <v>77</v>
      </c>
      <c r="Y100" s="18" t="b">
        <f t="shared" si="7"/>
        <v>1</v>
      </c>
      <c r="Z100" s="18">
        <f t="shared" si="8"/>
        <v>213</v>
      </c>
      <c r="AA100" s="18">
        <f t="shared" si="9"/>
        <v>56.5</v>
      </c>
      <c r="AB100" s="18" t="str">
        <f t="shared" si="10"/>
        <v>YES</v>
      </c>
      <c r="AC100" s="18" t="str">
        <f t="shared" si="10"/>
        <v>YES</v>
      </c>
      <c r="AD100" s="18" t="b">
        <f t="shared" si="11"/>
        <v>1</v>
      </c>
      <c r="AE100" s="18" t="b">
        <f t="shared" si="12"/>
        <v>1</v>
      </c>
      <c r="AF100" s="18">
        <f t="shared" si="13"/>
        <v>88</v>
      </c>
      <c r="AG100" s="18">
        <f t="shared" si="13"/>
        <v>88</v>
      </c>
      <c r="AH100" s="18"/>
      <c r="AI100" s="17" t="s">
        <v>137</v>
      </c>
      <c r="AJ100" s="17" t="s">
        <v>783</v>
      </c>
      <c r="AL100" s="18" t="s">
        <v>80</v>
      </c>
      <c r="AM100" s="18" t="s">
        <v>80</v>
      </c>
      <c r="AN100" s="18" t="s">
        <v>80</v>
      </c>
      <c r="AO100" s="18">
        <v>10</v>
      </c>
      <c r="AP100" s="18">
        <v>10</v>
      </c>
      <c r="AQ100" s="18">
        <v>10</v>
      </c>
      <c r="AR100" s="18">
        <v>10</v>
      </c>
      <c r="AS100" s="18">
        <v>10</v>
      </c>
      <c r="AT100" s="18">
        <v>10</v>
      </c>
      <c r="AU100" s="18">
        <v>10</v>
      </c>
      <c r="AV100" s="18">
        <v>10</v>
      </c>
      <c r="AW100" s="18">
        <v>10</v>
      </c>
      <c r="AX100" s="18">
        <v>6</v>
      </c>
      <c r="AY100" s="18">
        <v>10</v>
      </c>
      <c r="AZ100" s="18">
        <v>10</v>
      </c>
      <c r="BB100" s="17" t="s">
        <v>778</v>
      </c>
      <c r="BC100" s="17" t="s">
        <v>779</v>
      </c>
      <c r="BD100" s="17">
        <v>270.35000000000002</v>
      </c>
      <c r="BE100" s="17">
        <v>3.13</v>
      </c>
      <c r="BF100" s="17">
        <v>10.939</v>
      </c>
      <c r="BG100" s="17">
        <v>-7.8090000000000002</v>
      </c>
      <c r="BH100" s="17">
        <v>3.3500000000000002E-2</v>
      </c>
      <c r="BJ100" s="17">
        <v>10</v>
      </c>
      <c r="BK100" s="17">
        <v>1</v>
      </c>
      <c r="BL100" s="17">
        <v>0.3</v>
      </c>
      <c r="BN100" s="17" t="s">
        <v>81</v>
      </c>
      <c r="BO100" s="17" t="s">
        <v>82</v>
      </c>
      <c r="BP100" s="17" t="s">
        <v>81</v>
      </c>
      <c r="BQ100" s="17" t="s">
        <v>83</v>
      </c>
      <c r="BR100" s="17" t="s">
        <v>75</v>
      </c>
    </row>
    <row r="101" spans="1:70" s="17" customFormat="1" x14ac:dyDescent="0.35">
      <c r="A101" s="16" t="s">
        <v>784</v>
      </c>
      <c r="B101" s="16" t="s">
        <v>785</v>
      </c>
      <c r="C101" s="16">
        <v>448.226116996001</v>
      </c>
      <c r="D101" s="16" t="s">
        <v>786</v>
      </c>
      <c r="E101" s="16" t="s">
        <v>787</v>
      </c>
      <c r="F101" s="16" t="s">
        <v>788</v>
      </c>
      <c r="G101" s="16" t="s">
        <v>789</v>
      </c>
      <c r="H101" s="16" t="s">
        <v>1663</v>
      </c>
      <c r="I101" s="16">
        <v>15571104</v>
      </c>
      <c r="J101" s="16">
        <v>10642531</v>
      </c>
      <c r="K101" s="16" t="s">
        <v>113</v>
      </c>
      <c r="L101" s="17" t="s">
        <v>789</v>
      </c>
      <c r="M101" s="17" t="s">
        <v>784</v>
      </c>
      <c r="N101" s="17" t="s">
        <v>73</v>
      </c>
      <c r="O101" s="17" t="s">
        <v>123</v>
      </c>
      <c r="P101" s="17">
        <v>1.3</v>
      </c>
      <c r="Q101" s="17" t="s">
        <v>75</v>
      </c>
      <c r="R101" s="17" t="s">
        <v>75</v>
      </c>
      <c r="S101" s="17">
        <v>10</v>
      </c>
      <c r="T101" s="17" t="s">
        <v>76</v>
      </c>
      <c r="U101" s="17">
        <v>10</v>
      </c>
      <c r="V101" s="17">
        <v>10</v>
      </c>
      <c r="W101" s="17" t="s">
        <v>77</v>
      </c>
      <c r="Y101" s="18" t="b">
        <f t="shared" si="7"/>
        <v>1</v>
      </c>
      <c r="Z101" s="18">
        <f t="shared" si="8"/>
        <v>213</v>
      </c>
      <c r="AA101" s="18">
        <f t="shared" si="9"/>
        <v>56.5</v>
      </c>
      <c r="AB101" s="18" t="str">
        <f t="shared" si="10"/>
        <v>YES</v>
      </c>
      <c r="AC101" s="18" t="str">
        <f t="shared" si="10"/>
        <v>YES</v>
      </c>
      <c r="AD101" s="18" t="b">
        <f t="shared" si="11"/>
        <v>1</v>
      </c>
      <c r="AE101" s="18" t="b">
        <f t="shared" si="12"/>
        <v>1</v>
      </c>
      <c r="AF101" s="18">
        <f t="shared" si="13"/>
        <v>88</v>
      </c>
      <c r="AG101" s="18">
        <f t="shared" si="13"/>
        <v>88</v>
      </c>
      <c r="AH101" s="18"/>
      <c r="AI101" s="17" t="s">
        <v>137</v>
      </c>
      <c r="AJ101" s="17" t="s">
        <v>79</v>
      </c>
      <c r="AL101" s="18" t="s">
        <v>80</v>
      </c>
      <c r="AM101" s="18" t="s">
        <v>80</v>
      </c>
      <c r="AN101" s="18" t="s">
        <v>80</v>
      </c>
      <c r="AO101" s="18">
        <v>10</v>
      </c>
      <c r="AP101" s="18">
        <v>10</v>
      </c>
      <c r="AQ101" s="18">
        <v>10</v>
      </c>
      <c r="AR101" s="18">
        <v>10</v>
      </c>
      <c r="AS101" s="18">
        <v>10</v>
      </c>
      <c r="AT101" s="18">
        <v>10</v>
      </c>
      <c r="AU101" s="18">
        <v>10</v>
      </c>
      <c r="AV101" s="18">
        <v>10</v>
      </c>
      <c r="AW101" s="18">
        <v>10</v>
      </c>
      <c r="AX101" s="18">
        <v>10</v>
      </c>
      <c r="AY101" s="18">
        <v>10</v>
      </c>
      <c r="AZ101" s="18">
        <v>10</v>
      </c>
      <c r="BB101" s="17" t="s">
        <v>785</v>
      </c>
      <c r="BC101" s="17" t="s">
        <v>786</v>
      </c>
      <c r="BD101" s="17">
        <v>448.5</v>
      </c>
      <c r="BE101" s="17">
        <v>2.95</v>
      </c>
      <c r="BF101" s="17">
        <v>12</v>
      </c>
      <c r="BG101" s="17">
        <v>-9.0500000000000007</v>
      </c>
      <c r="BH101" s="17">
        <v>4.8099999999999997E-2</v>
      </c>
      <c r="BJ101" s="17">
        <v>10</v>
      </c>
      <c r="BK101" s="17">
        <v>1</v>
      </c>
      <c r="BL101" s="17">
        <v>0.3</v>
      </c>
      <c r="BN101" s="17" t="s">
        <v>81</v>
      </c>
      <c r="BO101" s="17" t="s">
        <v>82</v>
      </c>
      <c r="BP101" s="17" t="s">
        <v>81</v>
      </c>
      <c r="BQ101" s="17" t="s">
        <v>83</v>
      </c>
      <c r="BR101" s="17" t="s">
        <v>75</v>
      </c>
    </row>
    <row r="102" spans="1:70" s="17" customFormat="1" x14ac:dyDescent="0.35">
      <c r="A102" s="16" t="s">
        <v>790</v>
      </c>
      <c r="B102" s="16" t="s">
        <v>791</v>
      </c>
      <c r="C102" s="16">
        <v>286.19328007200102</v>
      </c>
      <c r="D102" s="16" t="s">
        <v>792</v>
      </c>
      <c r="E102" s="16" t="s">
        <v>793</v>
      </c>
      <c r="F102" s="16" t="s">
        <v>794</v>
      </c>
      <c r="G102" s="16" t="s">
        <v>795</v>
      </c>
      <c r="H102" s="16" t="s">
        <v>1664</v>
      </c>
      <c r="I102" s="16">
        <v>2193</v>
      </c>
      <c r="J102" s="16">
        <v>2108</v>
      </c>
      <c r="K102" s="16" t="s">
        <v>113</v>
      </c>
      <c r="L102" s="17" t="s">
        <v>795</v>
      </c>
      <c r="M102" s="17" t="s">
        <v>790</v>
      </c>
      <c r="N102" s="17" t="s">
        <v>73</v>
      </c>
      <c r="O102" s="17" t="s">
        <v>123</v>
      </c>
      <c r="P102" s="17">
        <v>1.3</v>
      </c>
      <c r="Q102" s="17" t="s">
        <v>75</v>
      </c>
      <c r="R102" s="17" t="s">
        <v>75</v>
      </c>
      <c r="S102" s="17">
        <v>10</v>
      </c>
      <c r="T102" s="17" t="s">
        <v>76</v>
      </c>
      <c r="U102" s="17">
        <v>10</v>
      </c>
      <c r="V102" s="17">
        <v>10</v>
      </c>
      <c r="W102" s="17" t="s">
        <v>77</v>
      </c>
      <c r="Y102" s="18" t="b">
        <f t="shared" si="7"/>
        <v>1</v>
      </c>
      <c r="Z102" s="18">
        <f t="shared" si="8"/>
        <v>213</v>
      </c>
      <c r="AA102" s="18">
        <f t="shared" si="9"/>
        <v>56.5</v>
      </c>
      <c r="AB102" s="18" t="str">
        <f t="shared" si="10"/>
        <v>YES</v>
      </c>
      <c r="AC102" s="18" t="str">
        <f t="shared" si="10"/>
        <v>YES</v>
      </c>
      <c r="AD102" s="18" t="b">
        <f t="shared" si="11"/>
        <v>1</v>
      </c>
      <c r="AE102" s="18" t="b">
        <f t="shared" si="12"/>
        <v>1</v>
      </c>
      <c r="AF102" s="18">
        <f t="shared" si="13"/>
        <v>88</v>
      </c>
      <c r="AG102" s="18">
        <f t="shared" si="13"/>
        <v>88</v>
      </c>
      <c r="AH102" s="18"/>
      <c r="AI102" s="17" t="s">
        <v>137</v>
      </c>
      <c r="AJ102" s="17" t="s">
        <v>783</v>
      </c>
      <c r="AL102" s="18"/>
      <c r="AM102" s="18" t="s">
        <v>80</v>
      </c>
      <c r="AN102" s="18" t="s">
        <v>80</v>
      </c>
      <c r="AO102" s="18">
        <v>6</v>
      </c>
      <c r="AP102" s="18">
        <v>6</v>
      </c>
      <c r="AQ102" s="18">
        <v>10</v>
      </c>
      <c r="AR102" s="18">
        <v>10</v>
      </c>
      <c r="AS102" s="18">
        <v>10</v>
      </c>
      <c r="AT102" s="18">
        <v>10</v>
      </c>
      <c r="AU102" s="18">
        <v>6</v>
      </c>
      <c r="AV102" s="18">
        <v>6</v>
      </c>
      <c r="AW102" s="18">
        <v>10</v>
      </c>
      <c r="AX102" s="18">
        <v>10</v>
      </c>
      <c r="AY102" s="18">
        <v>10</v>
      </c>
      <c r="AZ102" s="18">
        <v>10</v>
      </c>
      <c r="BB102" s="17" t="s">
        <v>791</v>
      </c>
      <c r="BC102" s="17" t="s">
        <v>792</v>
      </c>
      <c r="BD102" s="17">
        <v>286.39</v>
      </c>
      <c r="BE102" s="17">
        <v>2.75</v>
      </c>
      <c r="BF102" s="17">
        <v>8.5730000000000004</v>
      </c>
      <c r="BG102" s="17">
        <v>-5.8230000000000004</v>
      </c>
      <c r="BH102" s="17">
        <v>0.752</v>
      </c>
      <c r="BJ102" s="17">
        <v>1000</v>
      </c>
      <c r="BK102" s="17">
        <v>1</v>
      </c>
      <c r="BL102" s="17">
        <v>0.3</v>
      </c>
      <c r="BN102" s="17" t="s">
        <v>81</v>
      </c>
      <c r="BO102" s="17" t="s">
        <v>82</v>
      </c>
      <c r="BP102" s="17" t="s">
        <v>81</v>
      </c>
      <c r="BQ102" s="17" t="s">
        <v>83</v>
      </c>
      <c r="BR102" s="17" t="s">
        <v>75</v>
      </c>
    </row>
    <row r="103" spans="1:70" s="17" customFormat="1" x14ac:dyDescent="0.35">
      <c r="A103" s="16" t="s">
        <v>796</v>
      </c>
      <c r="B103" s="16" t="s">
        <v>797</v>
      </c>
      <c r="C103" s="16">
        <v>460.18973148800097</v>
      </c>
      <c r="D103" s="16" t="s">
        <v>798</v>
      </c>
      <c r="E103" s="16" t="s">
        <v>799</v>
      </c>
      <c r="F103" s="16" t="s">
        <v>800</v>
      </c>
      <c r="G103" s="16" t="s">
        <v>801</v>
      </c>
      <c r="H103" s="16" t="s">
        <v>1665</v>
      </c>
      <c r="I103" s="16">
        <v>20351105</v>
      </c>
      <c r="J103" s="16">
        <v>15299485</v>
      </c>
      <c r="K103" s="16" t="s">
        <v>113</v>
      </c>
      <c r="L103" s="17" t="s">
        <v>801</v>
      </c>
      <c r="M103" s="17" t="s">
        <v>796</v>
      </c>
      <c r="N103" s="17" t="s">
        <v>73</v>
      </c>
      <c r="O103" s="17" t="s">
        <v>123</v>
      </c>
      <c r="P103" s="17">
        <v>1.3</v>
      </c>
      <c r="Q103" s="17" t="s">
        <v>75</v>
      </c>
      <c r="R103" s="17" t="s">
        <v>75</v>
      </c>
      <c r="S103" s="17">
        <v>10</v>
      </c>
      <c r="T103" s="17" t="s">
        <v>76</v>
      </c>
      <c r="U103" s="17">
        <v>10</v>
      </c>
      <c r="V103" s="17">
        <v>10</v>
      </c>
      <c r="W103" s="17" t="s">
        <v>77</v>
      </c>
      <c r="Y103" s="18" t="b">
        <f t="shared" si="7"/>
        <v>1</v>
      </c>
      <c r="Z103" s="18">
        <f t="shared" si="8"/>
        <v>213</v>
      </c>
      <c r="AA103" s="18">
        <f t="shared" si="9"/>
        <v>56.5</v>
      </c>
      <c r="AB103" s="18" t="str">
        <f t="shared" si="10"/>
        <v>YES</v>
      </c>
      <c r="AC103" s="18" t="str">
        <f t="shared" si="10"/>
        <v>YES</v>
      </c>
      <c r="AD103" s="18" t="b">
        <f t="shared" si="11"/>
        <v>1</v>
      </c>
      <c r="AE103" s="18" t="b">
        <f t="shared" si="12"/>
        <v>1</v>
      </c>
      <c r="AF103" s="18">
        <f t="shared" si="13"/>
        <v>88</v>
      </c>
      <c r="AG103" s="18">
        <f t="shared" si="13"/>
        <v>88</v>
      </c>
      <c r="AH103" s="18"/>
      <c r="AI103" s="17" t="s">
        <v>137</v>
      </c>
      <c r="AJ103" s="17" t="s">
        <v>79</v>
      </c>
      <c r="AL103" s="18" t="s">
        <v>80</v>
      </c>
      <c r="AM103" s="18" t="s">
        <v>80</v>
      </c>
      <c r="AN103" s="18" t="s">
        <v>80</v>
      </c>
      <c r="AO103" s="18">
        <v>10</v>
      </c>
      <c r="AP103" s="18">
        <v>10</v>
      </c>
      <c r="AQ103" s="18">
        <v>10</v>
      </c>
      <c r="AR103" s="18">
        <v>10</v>
      </c>
      <c r="AS103" s="18">
        <v>10</v>
      </c>
      <c r="AT103" s="18">
        <v>10</v>
      </c>
      <c r="AU103" s="18">
        <v>10</v>
      </c>
      <c r="AV103" s="18">
        <v>10</v>
      </c>
      <c r="AW103" s="18">
        <v>10</v>
      </c>
      <c r="AX103" s="18">
        <v>10</v>
      </c>
      <c r="AY103" s="18">
        <v>10</v>
      </c>
      <c r="AZ103" s="18">
        <v>10</v>
      </c>
      <c r="BB103" s="17" t="s">
        <v>797</v>
      </c>
      <c r="BC103" s="17" t="s">
        <v>798</v>
      </c>
      <c r="BD103" s="17">
        <v>460.47</v>
      </c>
      <c r="BE103" s="17">
        <v>2.2799999999999998</v>
      </c>
      <c r="BF103" s="17">
        <v>12</v>
      </c>
      <c r="BG103" s="17">
        <v>-9.7200000000000006</v>
      </c>
      <c r="BH103" s="17">
        <v>2.5600000000000001E-2</v>
      </c>
      <c r="BJ103" s="17">
        <v>10</v>
      </c>
      <c r="BK103" s="17">
        <v>1</v>
      </c>
      <c r="BL103" s="17">
        <v>0.3</v>
      </c>
      <c r="BN103" s="17" t="s">
        <v>81</v>
      </c>
      <c r="BO103" s="17" t="s">
        <v>82</v>
      </c>
      <c r="BP103" s="17" t="s">
        <v>81</v>
      </c>
      <c r="BQ103" s="17" t="s">
        <v>83</v>
      </c>
      <c r="BR103" s="17" t="s">
        <v>75</v>
      </c>
    </row>
    <row r="104" spans="1:70" s="17" customFormat="1" x14ac:dyDescent="0.35">
      <c r="A104" s="16" t="s">
        <v>802</v>
      </c>
      <c r="B104" s="16" t="s">
        <v>803</v>
      </c>
      <c r="C104" s="16">
        <v>400.18858861600103</v>
      </c>
      <c r="D104" s="16" t="s">
        <v>767</v>
      </c>
      <c r="E104" s="16" t="s">
        <v>804</v>
      </c>
      <c r="F104" s="16" t="s">
        <v>805</v>
      </c>
      <c r="G104" s="16" t="s">
        <v>806</v>
      </c>
      <c r="H104" s="16" t="s">
        <v>1666</v>
      </c>
      <c r="I104" s="16">
        <v>13190178</v>
      </c>
      <c r="J104" s="16">
        <v>14759043</v>
      </c>
      <c r="K104" s="16" t="s">
        <v>113</v>
      </c>
      <c r="L104" s="17" t="s">
        <v>806</v>
      </c>
      <c r="M104" s="17" t="s">
        <v>802</v>
      </c>
      <c r="N104" s="17" t="s">
        <v>73</v>
      </c>
      <c r="O104" s="17" t="s">
        <v>123</v>
      </c>
      <c r="P104" s="17">
        <v>1.3</v>
      </c>
      <c r="Q104" s="17" t="s">
        <v>75</v>
      </c>
      <c r="R104" s="17" t="s">
        <v>75</v>
      </c>
      <c r="S104" s="17">
        <v>10</v>
      </c>
      <c r="T104" s="17" t="s">
        <v>76</v>
      </c>
      <c r="U104" s="17">
        <v>10</v>
      </c>
      <c r="V104" s="17">
        <v>10</v>
      </c>
      <c r="W104" s="17" t="s">
        <v>77</v>
      </c>
      <c r="Y104" s="18" t="b">
        <f t="shared" si="7"/>
        <v>1</v>
      </c>
      <c r="Z104" s="18">
        <f t="shared" si="8"/>
        <v>213</v>
      </c>
      <c r="AA104" s="18">
        <f t="shared" si="9"/>
        <v>56.5</v>
      </c>
      <c r="AB104" s="18" t="str">
        <f t="shared" si="10"/>
        <v>YES</v>
      </c>
      <c r="AC104" s="18" t="str">
        <f t="shared" si="10"/>
        <v>YES</v>
      </c>
      <c r="AD104" s="18" t="b">
        <f t="shared" si="11"/>
        <v>1</v>
      </c>
      <c r="AE104" s="18" t="b">
        <f t="shared" si="12"/>
        <v>1</v>
      </c>
      <c r="AF104" s="18">
        <f t="shared" si="13"/>
        <v>88</v>
      </c>
      <c r="AG104" s="18">
        <f t="shared" si="13"/>
        <v>88</v>
      </c>
      <c r="AH104" s="18"/>
      <c r="AI104" s="17" t="s">
        <v>137</v>
      </c>
      <c r="AJ104" s="17" t="s">
        <v>79</v>
      </c>
      <c r="AL104" s="18" t="s">
        <v>80</v>
      </c>
      <c r="AM104" s="18" t="s">
        <v>80</v>
      </c>
      <c r="AN104" s="18" t="s">
        <v>80</v>
      </c>
      <c r="AO104" s="18">
        <v>10</v>
      </c>
      <c r="AP104" s="18">
        <v>10</v>
      </c>
      <c r="AQ104" s="18">
        <v>10</v>
      </c>
      <c r="AR104" s="18">
        <v>10</v>
      </c>
      <c r="AS104" s="18">
        <v>10</v>
      </c>
      <c r="AT104" s="18">
        <v>10</v>
      </c>
      <c r="AU104" s="18">
        <v>10</v>
      </c>
      <c r="AV104" s="18">
        <v>10</v>
      </c>
      <c r="AW104" s="18">
        <v>10</v>
      </c>
      <c r="AX104" s="18">
        <v>10</v>
      </c>
      <c r="AY104" s="18">
        <v>10</v>
      </c>
      <c r="AZ104" s="18">
        <v>10</v>
      </c>
      <c r="BB104" s="17" t="s">
        <v>803</v>
      </c>
      <c r="BC104" s="17" t="s">
        <v>767</v>
      </c>
      <c r="BD104" s="17">
        <v>400.45</v>
      </c>
      <c r="BE104" s="17">
        <v>3.26</v>
      </c>
      <c r="BF104" s="17">
        <v>12</v>
      </c>
      <c r="BG104" s="17">
        <v>-8.74</v>
      </c>
      <c r="BH104" s="17">
        <v>6.3100000000000003E-2</v>
      </c>
      <c r="BJ104" s="17">
        <v>10</v>
      </c>
      <c r="BK104" s="17">
        <v>1</v>
      </c>
      <c r="BL104" s="17">
        <v>0.3</v>
      </c>
      <c r="BN104" s="17" t="s">
        <v>81</v>
      </c>
      <c r="BO104" s="17" t="s">
        <v>82</v>
      </c>
      <c r="BP104" s="17" t="s">
        <v>81</v>
      </c>
      <c r="BQ104" s="17" t="s">
        <v>83</v>
      </c>
      <c r="BR104" s="17" t="s">
        <v>75</v>
      </c>
    </row>
    <row r="105" spans="1:70" s="17" customFormat="1" x14ac:dyDescent="0.35">
      <c r="A105" s="16" t="s">
        <v>807</v>
      </c>
      <c r="B105" s="16" t="s">
        <v>808</v>
      </c>
      <c r="C105" s="16">
        <v>168.053492116</v>
      </c>
      <c r="D105" s="16" t="s">
        <v>809</v>
      </c>
      <c r="E105" s="16" t="s">
        <v>810</v>
      </c>
      <c r="F105" s="16" t="s">
        <v>811</v>
      </c>
      <c r="G105" s="16" t="s">
        <v>812</v>
      </c>
      <c r="H105" s="16" t="s">
        <v>1667</v>
      </c>
      <c r="I105" s="16">
        <v>66793</v>
      </c>
      <c r="J105" s="16">
        <v>60158</v>
      </c>
      <c r="K105" s="16" t="s">
        <v>813</v>
      </c>
      <c r="L105" s="17" t="s">
        <v>812</v>
      </c>
      <c r="M105" s="17" t="s">
        <v>807</v>
      </c>
      <c r="N105" s="17" t="s">
        <v>73</v>
      </c>
      <c r="O105" s="17" t="s">
        <v>123</v>
      </c>
      <c r="P105" s="17">
        <v>1.3</v>
      </c>
      <c r="Q105" s="17" t="s">
        <v>75</v>
      </c>
      <c r="R105" s="17" t="s">
        <v>75</v>
      </c>
      <c r="S105" s="17">
        <v>10</v>
      </c>
      <c r="T105" s="17" t="s">
        <v>76</v>
      </c>
      <c r="U105" s="17">
        <v>10</v>
      </c>
      <c r="V105" s="17">
        <v>10</v>
      </c>
      <c r="W105" s="17" t="s">
        <v>77</v>
      </c>
      <c r="Y105" s="18" t="b">
        <f t="shared" si="7"/>
        <v>1</v>
      </c>
      <c r="Z105" s="18">
        <f t="shared" si="8"/>
        <v>213</v>
      </c>
      <c r="AA105" s="18">
        <f t="shared" si="9"/>
        <v>56.5</v>
      </c>
      <c r="AB105" s="18" t="str">
        <f t="shared" si="10"/>
        <v>YES</v>
      </c>
      <c r="AC105" s="18" t="str">
        <f t="shared" si="10"/>
        <v>YES</v>
      </c>
      <c r="AD105" s="18" t="b">
        <f t="shared" si="11"/>
        <v>1</v>
      </c>
      <c r="AE105" s="18" t="b">
        <f t="shared" si="12"/>
        <v>1</v>
      </c>
      <c r="AF105" s="18">
        <f t="shared" si="13"/>
        <v>88</v>
      </c>
      <c r="AG105" s="18">
        <f t="shared" si="13"/>
        <v>88</v>
      </c>
      <c r="AH105" s="18"/>
      <c r="AI105" s="17" t="s">
        <v>78</v>
      </c>
      <c r="AJ105" s="17" t="s">
        <v>138</v>
      </c>
      <c r="AL105" s="18"/>
      <c r="AM105" s="18" t="s">
        <v>80</v>
      </c>
      <c r="AN105" s="18"/>
      <c r="AO105" s="18">
        <v>6</v>
      </c>
      <c r="AP105" s="18">
        <v>6</v>
      </c>
      <c r="AQ105" s="18">
        <v>6</v>
      </c>
      <c r="AR105" s="18">
        <v>6</v>
      </c>
      <c r="AS105" s="18">
        <v>6</v>
      </c>
      <c r="AT105" s="18">
        <v>6</v>
      </c>
      <c r="AU105" s="18">
        <v>6</v>
      </c>
      <c r="AV105" s="18">
        <v>6</v>
      </c>
      <c r="AW105" s="18">
        <v>10</v>
      </c>
      <c r="AX105" s="18">
        <v>6</v>
      </c>
      <c r="AY105" s="18">
        <v>10</v>
      </c>
      <c r="AZ105" s="18">
        <v>6</v>
      </c>
      <c r="BB105" s="17" t="s">
        <v>808</v>
      </c>
      <c r="BC105" s="17" t="s">
        <v>809</v>
      </c>
      <c r="BD105" s="17">
        <v>168.14</v>
      </c>
      <c r="BE105" s="17">
        <v>1.94</v>
      </c>
      <c r="BF105" s="17">
        <v>8.3409999999999993</v>
      </c>
      <c r="BG105" s="17">
        <v>-6.4009999999999998</v>
      </c>
      <c r="BH105" s="17">
        <v>7.3200000000000001E-2</v>
      </c>
      <c r="BJ105" s="17">
        <v>10</v>
      </c>
      <c r="BK105" s="17">
        <v>1</v>
      </c>
      <c r="BL105" s="17">
        <v>0.3</v>
      </c>
      <c r="BN105" s="17" t="s">
        <v>81</v>
      </c>
      <c r="BO105" s="17" t="s">
        <v>82</v>
      </c>
      <c r="BP105" s="17" t="s">
        <v>81</v>
      </c>
      <c r="BQ105" s="17" t="s">
        <v>83</v>
      </c>
      <c r="BR105" s="17" t="s">
        <v>75</v>
      </c>
    </row>
    <row r="106" spans="1:70" s="17" customFormat="1" x14ac:dyDescent="0.35">
      <c r="A106" s="16" t="s">
        <v>814</v>
      </c>
      <c r="B106" s="16" t="s">
        <v>815</v>
      </c>
      <c r="C106" s="16">
        <v>200.09496300399999</v>
      </c>
      <c r="D106" s="16" t="s">
        <v>816</v>
      </c>
      <c r="E106" s="16" t="s">
        <v>817</v>
      </c>
      <c r="F106" s="16" t="s">
        <v>818</v>
      </c>
      <c r="G106" s="16" t="s">
        <v>819</v>
      </c>
      <c r="H106" s="16" t="s">
        <v>1668</v>
      </c>
      <c r="I106" s="16">
        <v>7579</v>
      </c>
      <c r="J106" s="16">
        <v>7298</v>
      </c>
      <c r="K106" s="16" t="s">
        <v>820</v>
      </c>
      <c r="L106" s="17" t="s">
        <v>819</v>
      </c>
      <c r="M106" s="17" t="s">
        <v>814</v>
      </c>
      <c r="N106" s="17" t="s">
        <v>73</v>
      </c>
      <c r="O106" s="17" t="s">
        <v>192</v>
      </c>
      <c r="P106" s="17">
        <v>1.25</v>
      </c>
      <c r="Q106" s="17" t="s">
        <v>75</v>
      </c>
      <c r="R106" s="17" t="s">
        <v>75</v>
      </c>
      <c r="S106" s="17">
        <v>10</v>
      </c>
      <c r="T106" s="17" t="s">
        <v>76</v>
      </c>
      <c r="U106" s="17">
        <v>10</v>
      </c>
      <c r="V106" s="17">
        <v>10</v>
      </c>
      <c r="W106" s="17" t="s">
        <v>77</v>
      </c>
      <c r="Y106" s="18" t="b">
        <f t="shared" si="7"/>
        <v>1</v>
      </c>
      <c r="Z106" s="18">
        <f t="shared" si="8"/>
        <v>212.5</v>
      </c>
      <c r="AA106" s="18">
        <f t="shared" si="9"/>
        <v>56.25</v>
      </c>
      <c r="AB106" s="18" t="str">
        <f t="shared" si="10"/>
        <v>YES</v>
      </c>
      <c r="AC106" s="18" t="str">
        <f t="shared" si="10"/>
        <v>YES</v>
      </c>
      <c r="AD106" s="18" t="b">
        <f t="shared" si="11"/>
        <v>1</v>
      </c>
      <c r="AE106" s="18" t="b">
        <f t="shared" si="12"/>
        <v>1</v>
      </c>
      <c r="AF106" s="18">
        <f t="shared" si="13"/>
        <v>105</v>
      </c>
      <c r="AG106" s="18">
        <f t="shared" si="13"/>
        <v>105</v>
      </c>
      <c r="AH106" s="18"/>
      <c r="AI106" s="17" t="s">
        <v>78</v>
      </c>
      <c r="AJ106" s="17" t="s">
        <v>366</v>
      </c>
      <c r="AL106" s="18" t="s">
        <v>80</v>
      </c>
      <c r="AM106" s="18" t="s">
        <v>80</v>
      </c>
      <c r="AN106" s="18" t="s">
        <v>80</v>
      </c>
      <c r="AO106" s="18">
        <v>10</v>
      </c>
      <c r="AP106" s="18">
        <v>10</v>
      </c>
      <c r="AQ106" s="18">
        <v>10</v>
      </c>
      <c r="AR106" s="18">
        <v>10</v>
      </c>
      <c r="AS106" s="18">
        <v>10</v>
      </c>
      <c r="AT106" s="18">
        <v>10</v>
      </c>
      <c r="AU106" s="18">
        <v>10</v>
      </c>
      <c r="AV106" s="18">
        <v>10</v>
      </c>
      <c r="AW106" s="18">
        <v>10</v>
      </c>
      <c r="AX106" s="18">
        <v>10</v>
      </c>
      <c r="AY106" s="18">
        <v>10</v>
      </c>
      <c r="AZ106" s="18">
        <v>10</v>
      </c>
      <c r="BB106" s="17" t="s">
        <v>815</v>
      </c>
      <c r="BC106" s="17" t="s">
        <v>816</v>
      </c>
      <c r="BD106" s="17">
        <v>200.23</v>
      </c>
      <c r="BE106" s="17">
        <v>1.36</v>
      </c>
      <c r="BF106" s="17">
        <v>10.581</v>
      </c>
      <c r="BG106" s="17">
        <v>-9.2210000000000001</v>
      </c>
      <c r="BH106" s="17">
        <v>9.9000000000000005E-2</v>
      </c>
      <c r="BJ106" s="17">
        <v>100</v>
      </c>
      <c r="BK106" s="17">
        <v>1</v>
      </c>
      <c r="BL106" s="17">
        <v>0.25</v>
      </c>
      <c r="BN106" s="17" t="s">
        <v>81</v>
      </c>
      <c r="BO106" s="17" t="s">
        <v>82</v>
      </c>
      <c r="BP106" s="17" t="s">
        <v>81</v>
      </c>
      <c r="BQ106" s="17" t="s">
        <v>83</v>
      </c>
      <c r="BR106" s="17" t="s">
        <v>75</v>
      </c>
    </row>
    <row r="107" spans="1:70" s="17" customFormat="1" x14ac:dyDescent="0.35">
      <c r="A107" s="16" t="s">
        <v>821</v>
      </c>
      <c r="B107" s="16" t="s">
        <v>822</v>
      </c>
      <c r="C107" s="16">
        <v>898.50785704800205</v>
      </c>
      <c r="D107" s="16" t="s">
        <v>823</v>
      </c>
      <c r="E107" s="16" t="s">
        <v>824</v>
      </c>
      <c r="F107" s="16" t="s">
        <v>825</v>
      </c>
      <c r="G107" s="16" t="s">
        <v>826</v>
      </c>
      <c r="H107" s="16" t="s">
        <v>1669</v>
      </c>
      <c r="I107" s="16">
        <v>53398645</v>
      </c>
      <c r="J107" s="16">
        <v>21235375</v>
      </c>
      <c r="K107" s="16" t="s">
        <v>113</v>
      </c>
      <c r="L107" s="17" t="s">
        <v>826</v>
      </c>
      <c r="M107" s="17" t="s">
        <v>821</v>
      </c>
      <c r="N107" s="17" t="s">
        <v>73</v>
      </c>
      <c r="O107" s="17" t="s">
        <v>123</v>
      </c>
      <c r="P107" s="17">
        <v>1.25</v>
      </c>
      <c r="Q107" s="17" t="s">
        <v>75</v>
      </c>
      <c r="R107" s="17" t="s">
        <v>75</v>
      </c>
      <c r="S107" s="17">
        <v>10</v>
      </c>
      <c r="T107" s="17" t="s">
        <v>76</v>
      </c>
      <c r="U107" s="17">
        <v>10</v>
      </c>
      <c r="V107" s="17">
        <v>10</v>
      </c>
      <c r="W107" s="17" t="s">
        <v>77</v>
      </c>
      <c r="Y107" s="18" t="b">
        <f t="shared" si="7"/>
        <v>1</v>
      </c>
      <c r="Z107" s="18">
        <f t="shared" si="8"/>
        <v>212.5</v>
      </c>
      <c r="AA107" s="18">
        <f t="shared" si="9"/>
        <v>56.25</v>
      </c>
      <c r="AB107" s="18" t="str">
        <f t="shared" si="10"/>
        <v>YES</v>
      </c>
      <c r="AC107" s="18" t="str">
        <f t="shared" si="10"/>
        <v>YES</v>
      </c>
      <c r="AD107" s="18" t="b">
        <f t="shared" si="11"/>
        <v>1</v>
      </c>
      <c r="AE107" s="18" t="b">
        <f t="shared" si="12"/>
        <v>1</v>
      </c>
      <c r="AF107" s="18">
        <f t="shared" si="13"/>
        <v>105</v>
      </c>
      <c r="AG107" s="18">
        <f t="shared" si="13"/>
        <v>105</v>
      </c>
      <c r="AH107" s="18"/>
      <c r="AI107" s="17" t="s">
        <v>137</v>
      </c>
      <c r="AJ107" s="17" t="s">
        <v>79</v>
      </c>
      <c r="AL107" s="18" t="s">
        <v>80</v>
      </c>
      <c r="AM107" s="18" t="s">
        <v>80</v>
      </c>
      <c r="AN107" s="18" t="s">
        <v>80</v>
      </c>
      <c r="AO107" s="18">
        <v>10</v>
      </c>
      <c r="AP107" s="18">
        <v>10</v>
      </c>
      <c r="AQ107" s="18">
        <v>10</v>
      </c>
      <c r="AR107" s="18">
        <v>10</v>
      </c>
      <c r="AS107" s="18">
        <v>10</v>
      </c>
      <c r="AT107" s="18">
        <v>10</v>
      </c>
      <c r="AU107" s="18">
        <v>10</v>
      </c>
      <c r="AV107" s="18">
        <v>10</v>
      </c>
      <c r="AW107" s="18">
        <v>10</v>
      </c>
      <c r="AX107" s="18">
        <v>10</v>
      </c>
      <c r="AY107" s="18">
        <v>10</v>
      </c>
      <c r="AZ107" s="18">
        <v>10</v>
      </c>
      <c r="BB107" s="17" t="s">
        <v>822</v>
      </c>
      <c r="BC107" s="17" t="s">
        <v>823</v>
      </c>
      <c r="BD107" s="17">
        <v>899.07</v>
      </c>
      <c r="BE107" s="17">
        <v>5.26</v>
      </c>
      <c r="BF107" s="17">
        <v>12</v>
      </c>
      <c r="BG107" s="17">
        <v>-6.74</v>
      </c>
      <c r="BH107" s="17">
        <v>49.7</v>
      </c>
      <c r="BJ107" s="17">
        <v>100</v>
      </c>
      <c r="BK107" s="17">
        <v>1</v>
      </c>
      <c r="BL107" s="17">
        <v>0.25</v>
      </c>
      <c r="BN107" s="17" t="s">
        <v>81</v>
      </c>
      <c r="BO107" s="17" t="s">
        <v>82</v>
      </c>
      <c r="BP107" s="17" t="s">
        <v>81</v>
      </c>
      <c r="BQ107" s="17" t="s">
        <v>83</v>
      </c>
      <c r="BR107" s="17" t="s">
        <v>75</v>
      </c>
    </row>
    <row r="108" spans="1:70" s="17" customFormat="1" x14ac:dyDescent="0.35">
      <c r="A108" s="16" t="s">
        <v>827</v>
      </c>
      <c r="B108" s="16" t="s">
        <v>828</v>
      </c>
      <c r="C108" s="16">
        <v>272.17763000799999</v>
      </c>
      <c r="D108" s="16" t="s">
        <v>829</v>
      </c>
      <c r="E108" s="16" t="s">
        <v>830</v>
      </c>
      <c r="F108" s="16" t="s">
        <v>831</v>
      </c>
      <c r="G108" s="16" t="s">
        <v>832</v>
      </c>
      <c r="H108" s="16" t="s">
        <v>1670</v>
      </c>
      <c r="I108" s="16">
        <v>14752702</v>
      </c>
      <c r="J108" s="16">
        <v>11571140</v>
      </c>
      <c r="K108" s="16" t="s">
        <v>113</v>
      </c>
      <c r="L108" s="17" t="s">
        <v>832</v>
      </c>
      <c r="M108" s="17" t="s">
        <v>827</v>
      </c>
      <c r="N108" s="17" t="s">
        <v>73</v>
      </c>
      <c r="O108" s="17" t="s">
        <v>123</v>
      </c>
      <c r="P108" s="17">
        <v>1.25</v>
      </c>
      <c r="Q108" s="17" t="s">
        <v>75</v>
      </c>
      <c r="R108" s="17" t="s">
        <v>75</v>
      </c>
      <c r="S108" s="17">
        <v>10</v>
      </c>
      <c r="T108" s="17" t="s">
        <v>76</v>
      </c>
      <c r="U108" s="17">
        <v>10</v>
      </c>
      <c r="V108" s="17">
        <v>10</v>
      </c>
      <c r="W108" s="17" t="s">
        <v>77</v>
      </c>
      <c r="Y108" s="18" t="b">
        <f t="shared" si="7"/>
        <v>1</v>
      </c>
      <c r="Z108" s="18">
        <f t="shared" si="8"/>
        <v>212.5</v>
      </c>
      <c r="AA108" s="18">
        <f t="shared" si="9"/>
        <v>56.25</v>
      </c>
      <c r="AB108" s="18" t="str">
        <f t="shared" si="10"/>
        <v>YES</v>
      </c>
      <c r="AC108" s="18" t="str">
        <f t="shared" si="10"/>
        <v>YES</v>
      </c>
      <c r="AD108" s="18" t="b">
        <f t="shared" si="11"/>
        <v>1</v>
      </c>
      <c r="AE108" s="18" t="b">
        <f t="shared" si="12"/>
        <v>1</v>
      </c>
      <c r="AF108" s="18">
        <f t="shared" si="13"/>
        <v>105</v>
      </c>
      <c r="AG108" s="18">
        <f t="shared" si="13"/>
        <v>105</v>
      </c>
      <c r="AH108" s="18"/>
      <c r="AI108" s="17" t="s">
        <v>233</v>
      </c>
      <c r="AJ108" s="17" t="s">
        <v>783</v>
      </c>
      <c r="AL108" s="18" t="s">
        <v>80</v>
      </c>
      <c r="AM108" s="18" t="s">
        <v>80</v>
      </c>
      <c r="AN108" s="18" t="s">
        <v>80</v>
      </c>
      <c r="AO108" s="18">
        <v>10</v>
      </c>
      <c r="AP108" s="18">
        <v>10</v>
      </c>
      <c r="AQ108" s="18">
        <v>10</v>
      </c>
      <c r="AR108" s="18">
        <v>10</v>
      </c>
      <c r="AS108" s="18">
        <v>10</v>
      </c>
      <c r="AT108" s="18">
        <v>10</v>
      </c>
      <c r="AU108" s="18">
        <v>10</v>
      </c>
      <c r="AV108" s="18">
        <v>10</v>
      </c>
      <c r="AW108" s="18">
        <v>10</v>
      </c>
      <c r="AX108" s="18">
        <v>10</v>
      </c>
      <c r="AY108" s="18">
        <v>10</v>
      </c>
      <c r="AZ108" s="18">
        <v>10</v>
      </c>
      <c r="BB108" s="17" t="s">
        <v>828</v>
      </c>
      <c r="BC108" s="17" t="s">
        <v>829</v>
      </c>
      <c r="BD108" s="17">
        <v>272.37</v>
      </c>
      <c r="BE108" s="17">
        <v>2.6</v>
      </c>
      <c r="BF108" s="17">
        <v>9.7100000000000009</v>
      </c>
      <c r="BG108" s="17">
        <v>-7.1100000000000012</v>
      </c>
      <c r="BH108" s="17">
        <v>1.17</v>
      </c>
      <c r="BJ108" s="17">
        <v>10</v>
      </c>
      <c r="BK108" s="17">
        <v>1</v>
      </c>
      <c r="BL108" s="17">
        <v>0.25</v>
      </c>
      <c r="BN108" s="17" t="s">
        <v>81</v>
      </c>
      <c r="BO108" s="17" t="s">
        <v>82</v>
      </c>
      <c r="BP108" s="17" t="s">
        <v>81</v>
      </c>
      <c r="BQ108" s="17" t="s">
        <v>83</v>
      </c>
      <c r="BR108" s="17" t="s">
        <v>75</v>
      </c>
    </row>
    <row r="109" spans="1:70" s="17" customFormat="1" x14ac:dyDescent="0.35">
      <c r="A109" s="16" t="s">
        <v>833</v>
      </c>
      <c r="B109" s="16" t="s">
        <v>834</v>
      </c>
      <c r="C109" s="16">
        <v>215.02522876800001</v>
      </c>
      <c r="D109" s="16" t="s">
        <v>835</v>
      </c>
      <c r="E109" s="16" t="s">
        <v>836</v>
      </c>
      <c r="F109" s="16" t="s">
        <v>837</v>
      </c>
      <c r="G109" s="16" t="s">
        <v>838</v>
      </c>
      <c r="H109" s="16" t="s">
        <v>1671</v>
      </c>
      <c r="I109" s="16">
        <v>687125</v>
      </c>
      <c r="J109" s="16">
        <v>598731</v>
      </c>
      <c r="K109" s="16" t="s">
        <v>839</v>
      </c>
      <c r="L109" s="17" t="s">
        <v>838</v>
      </c>
      <c r="M109" s="17" t="s">
        <v>833</v>
      </c>
      <c r="N109" s="17" t="s">
        <v>73</v>
      </c>
      <c r="O109" s="17" t="s">
        <v>123</v>
      </c>
      <c r="P109" s="17">
        <v>1.25</v>
      </c>
      <c r="Q109" s="17" t="s">
        <v>75</v>
      </c>
      <c r="R109" s="17" t="s">
        <v>75</v>
      </c>
      <c r="S109" s="17">
        <v>10</v>
      </c>
      <c r="T109" s="17" t="s">
        <v>76</v>
      </c>
      <c r="U109" s="17">
        <v>10</v>
      </c>
      <c r="V109" s="17">
        <v>10</v>
      </c>
      <c r="W109" s="17" t="s">
        <v>77</v>
      </c>
      <c r="Y109" s="18" t="b">
        <f t="shared" si="7"/>
        <v>1</v>
      </c>
      <c r="Z109" s="18">
        <f t="shared" si="8"/>
        <v>212.5</v>
      </c>
      <c r="AA109" s="18">
        <f t="shared" si="9"/>
        <v>56.25</v>
      </c>
      <c r="AB109" s="18" t="str">
        <f t="shared" si="10"/>
        <v>YES</v>
      </c>
      <c r="AC109" s="18" t="str">
        <f t="shared" si="10"/>
        <v>YES</v>
      </c>
      <c r="AD109" s="18" t="b">
        <f t="shared" si="11"/>
        <v>1</v>
      </c>
      <c r="AE109" s="18" t="b">
        <f t="shared" si="12"/>
        <v>1</v>
      </c>
      <c r="AF109" s="18">
        <f t="shared" si="13"/>
        <v>105</v>
      </c>
      <c r="AG109" s="18">
        <f t="shared" si="13"/>
        <v>105</v>
      </c>
      <c r="AH109" s="18"/>
      <c r="AI109" s="17" t="s">
        <v>78</v>
      </c>
      <c r="AJ109" s="17" t="s">
        <v>79</v>
      </c>
      <c r="AL109" s="18"/>
      <c r="AM109" s="18" t="s">
        <v>80</v>
      </c>
      <c r="AN109" s="18" t="s">
        <v>80</v>
      </c>
      <c r="AO109" s="18">
        <v>6</v>
      </c>
      <c r="AP109" s="18">
        <v>6</v>
      </c>
      <c r="AQ109" s="18">
        <v>6</v>
      </c>
      <c r="AR109" s="18">
        <v>6</v>
      </c>
      <c r="AS109" s="18">
        <v>10</v>
      </c>
      <c r="AT109" s="18">
        <v>6</v>
      </c>
      <c r="AU109" s="18">
        <v>6</v>
      </c>
      <c r="AV109" s="18">
        <v>6</v>
      </c>
      <c r="AW109" s="18">
        <v>10</v>
      </c>
      <c r="AX109" s="18">
        <v>6</v>
      </c>
      <c r="AY109" s="18">
        <v>10</v>
      </c>
      <c r="AZ109" s="18">
        <v>6</v>
      </c>
      <c r="BB109" s="17" t="s">
        <v>834</v>
      </c>
      <c r="BC109" s="17" t="s">
        <v>835</v>
      </c>
      <c r="BD109" s="17">
        <v>215.22</v>
      </c>
      <c r="BE109" s="17">
        <v>0.93</v>
      </c>
      <c r="BF109" s="17">
        <v>7.5839999999999996</v>
      </c>
      <c r="BG109" s="17">
        <v>-6.6539999999999999</v>
      </c>
      <c r="BH109" s="17">
        <v>7.6200000000000004E-2</v>
      </c>
      <c r="BJ109" s="17">
        <v>10</v>
      </c>
      <c r="BK109" s="17">
        <v>1</v>
      </c>
      <c r="BL109" s="17">
        <v>0.25</v>
      </c>
      <c r="BN109" s="17" t="s">
        <v>81</v>
      </c>
      <c r="BO109" s="17" t="s">
        <v>82</v>
      </c>
      <c r="BP109" s="17" t="s">
        <v>81</v>
      </c>
      <c r="BQ109" s="17" t="s">
        <v>83</v>
      </c>
      <c r="BR109" s="17" t="s">
        <v>75</v>
      </c>
    </row>
    <row r="110" spans="1:70" s="17" customFormat="1" x14ac:dyDescent="0.35">
      <c r="A110" s="16" t="s">
        <v>840</v>
      </c>
      <c r="B110" s="16" t="s">
        <v>841</v>
      </c>
      <c r="C110" s="16">
        <v>256.10994437199997</v>
      </c>
      <c r="D110" s="16" t="s">
        <v>842</v>
      </c>
      <c r="E110" s="16" t="s">
        <v>843</v>
      </c>
      <c r="F110" s="16" t="s">
        <v>844</v>
      </c>
      <c r="G110" s="16" t="s">
        <v>845</v>
      </c>
      <c r="H110" s="16" t="s">
        <v>1672</v>
      </c>
      <c r="I110" s="16">
        <v>90571</v>
      </c>
      <c r="J110" s="16">
        <v>81777</v>
      </c>
      <c r="K110" s="16" t="s">
        <v>846</v>
      </c>
      <c r="L110" s="17" t="s">
        <v>845</v>
      </c>
      <c r="M110" s="17" t="s">
        <v>840</v>
      </c>
      <c r="N110" s="17" t="s">
        <v>73</v>
      </c>
      <c r="O110" s="17" t="s">
        <v>123</v>
      </c>
      <c r="P110" s="17">
        <v>1.25</v>
      </c>
      <c r="Q110" s="17" t="s">
        <v>75</v>
      </c>
      <c r="R110" s="17" t="s">
        <v>75</v>
      </c>
      <c r="S110" s="17">
        <v>10</v>
      </c>
      <c r="T110" s="17" t="s">
        <v>76</v>
      </c>
      <c r="U110" s="17">
        <v>10</v>
      </c>
      <c r="V110" s="17">
        <v>10</v>
      </c>
      <c r="W110" s="17" t="s">
        <v>77</v>
      </c>
      <c r="Y110" s="18" t="b">
        <f t="shared" si="7"/>
        <v>1</v>
      </c>
      <c r="Z110" s="18">
        <f t="shared" si="8"/>
        <v>212.5</v>
      </c>
      <c r="AA110" s="18">
        <f t="shared" si="9"/>
        <v>56.25</v>
      </c>
      <c r="AB110" s="18" t="str">
        <f t="shared" si="10"/>
        <v>YES</v>
      </c>
      <c r="AC110" s="18" t="str">
        <f t="shared" si="10"/>
        <v>YES</v>
      </c>
      <c r="AD110" s="18" t="b">
        <f t="shared" si="11"/>
        <v>1</v>
      </c>
      <c r="AE110" s="18" t="b">
        <f t="shared" si="12"/>
        <v>1</v>
      </c>
      <c r="AF110" s="18">
        <f t="shared" si="13"/>
        <v>105</v>
      </c>
      <c r="AG110" s="18">
        <f t="shared" si="13"/>
        <v>105</v>
      </c>
      <c r="AH110" s="18"/>
      <c r="AI110" s="17" t="s">
        <v>233</v>
      </c>
      <c r="AJ110" s="17" t="s">
        <v>138</v>
      </c>
      <c r="AL110" s="18" t="s">
        <v>80</v>
      </c>
      <c r="AM110" s="18" t="s">
        <v>80</v>
      </c>
      <c r="AN110" s="18" t="s">
        <v>80</v>
      </c>
      <c r="AO110" s="18">
        <v>6</v>
      </c>
      <c r="AP110" s="18">
        <v>10</v>
      </c>
      <c r="AQ110" s="18">
        <v>10</v>
      </c>
      <c r="AR110" s="18">
        <v>10</v>
      </c>
      <c r="AS110" s="18">
        <v>10</v>
      </c>
      <c r="AT110" s="18">
        <v>10</v>
      </c>
      <c r="AU110" s="18">
        <v>6</v>
      </c>
      <c r="AV110" s="18">
        <v>6</v>
      </c>
      <c r="AW110" s="18">
        <v>10</v>
      </c>
      <c r="AX110" s="18">
        <v>6</v>
      </c>
      <c r="AY110" s="18">
        <v>10</v>
      </c>
      <c r="AZ110" s="18">
        <v>10</v>
      </c>
      <c r="BB110" s="17" t="s">
        <v>841</v>
      </c>
      <c r="BC110" s="17" t="s">
        <v>842</v>
      </c>
      <c r="BD110" s="17">
        <v>256.27999999999997</v>
      </c>
      <c r="BE110" s="17">
        <v>2.95</v>
      </c>
      <c r="BF110" s="17">
        <v>9.7530000000000001</v>
      </c>
      <c r="BG110" s="17">
        <v>-6.8029999999999999</v>
      </c>
      <c r="BH110" s="17">
        <v>0.19</v>
      </c>
      <c r="BJ110" s="17">
        <v>1000</v>
      </c>
      <c r="BK110" s="17">
        <v>1</v>
      </c>
      <c r="BL110" s="17">
        <v>0.25</v>
      </c>
      <c r="BN110" s="17" t="s">
        <v>81</v>
      </c>
      <c r="BO110" s="17" t="s">
        <v>82</v>
      </c>
      <c r="BP110" s="17" t="s">
        <v>81</v>
      </c>
      <c r="BQ110" s="17" t="s">
        <v>83</v>
      </c>
      <c r="BR110" s="17" t="s">
        <v>75</v>
      </c>
    </row>
    <row r="111" spans="1:70" s="17" customFormat="1" x14ac:dyDescent="0.35">
      <c r="A111" s="16" t="s">
        <v>847</v>
      </c>
      <c r="B111" s="16" t="s">
        <v>848</v>
      </c>
      <c r="C111" s="16">
        <v>288.20893013600102</v>
      </c>
      <c r="D111" s="16" t="s">
        <v>849</v>
      </c>
      <c r="E111" s="16" t="s">
        <v>850</v>
      </c>
      <c r="F111" s="16" t="s">
        <v>851</v>
      </c>
      <c r="G111" s="16" t="s">
        <v>852</v>
      </c>
      <c r="H111" s="16" t="s">
        <v>1673</v>
      </c>
      <c r="I111" s="16">
        <v>5408</v>
      </c>
      <c r="J111" s="16">
        <v>5215</v>
      </c>
      <c r="K111" s="16" t="s">
        <v>113</v>
      </c>
      <c r="L111" s="17" t="s">
        <v>852</v>
      </c>
      <c r="M111" s="17" t="s">
        <v>847</v>
      </c>
      <c r="N111" s="17" t="s">
        <v>73</v>
      </c>
      <c r="O111" s="17" t="s">
        <v>104</v>
      </c>
      <c r="P111" s="17">
        <v>1.25</v>
      </c>
      <c r="Q111" s="17" t="s">
        <v>75</v>
      </c>
      <c r="R111" s="17" t="s">
        <v>75</v>
      </c>
      <c r="S111" s="17">
        <v>10</v>
      </c>
      <c r="T111" s="17" t="s">
        <v>76</v>
      </c>
      <c r="U111" s="17">
        <v>10</v>
      </c>
      <c r="V111" s="17">
        <v>10</v>
      </c>
      <c r="W111" s="17" t="s">
        <v>77</v>
      </c>
      <c r="Y111" s="18" t="b">
        <f t="shared" si="7"/>
        <v>1</v>
      </c>
      <c r="Z111" s="18">
        <f t="shared" si="8"/>
        <v>212.5</v>
      </c>
      <c r="AA111" s="18">
        <f t="shared" si="9"/>
        <v>56.25</v>
      </c>
      <c r="AB111" s="18" t="str">
        <f t="shared" si="10"/>
        <v>YES</v>
      </c>
      <c r="AC111" s="18" t="str">
        <f t="shared" si="10"/>
        <v>YES</v>
      </c>
      <c r="AD111" s="18" t="b">
        <f t="shared" si="11"/>
        <v>1</v>
      </c>
      <c r="AE111" s="18" t="b">
        <f t="shared" si="12"/>
        <v>1</v>
      </c>
      <c r="AF111" s="18">
        <f t="shared" si="13"/>
        <v>105</v>
      </c>
      <c r="AG111" s="18">
        <f t="shared" si="13"/>
        <v>105</v>
      </c>
      <c r="AH111" s="18"/>
      <c r="AI111" s="17" t="s">
        <v>233</v>
      </c>
      <c r="AJ111" s="17" t="s">
        <v>783</v>
      </c>
      <c r="AL111" s="18" t="s">
        <v>80</v>
      </c>
      <c r="AM111" s="18" t="s">
        <v>80</v>
      </c>
      <c r="AN111" s="18" t="s">
        <v>80</v>
      </c>
      <c r="AO111" s="18">
        <v>10</v>
      </c>
      <c r="AP111" s="18">
        <v>10</v>
      </c>
      <c r="AQ111" s="18">
        <v>10</v>
      </c>
      <c r="AR111" s="18">
        <v>10</v>
      </c>
      <c r="AS111" s="18">
        <v>10</v>
      </c>
      <c r="AT111" s="18">
        <v>10</v>
      </c>
      <c r="AU111" s="18">
        <v>10</v>
      </c>
      <c r="AV111" s="18">
        <v>10</v>
      </c>
      <c r="AW111" s="18">
        <v>10</v>
      </c>
      <c r="AX111" s="18">
        <v>10</v>
      </c>
      <c r="AY111" s="18">
        <v>10</v>
      </c>
      <c r="AZ111" s="18">
        <v>10</v>
      </c>
      <c r="BB111" s="17" t="s">
        <v>848</v>
      </c>
      <c r="BC111" s="17" t="s">
        <v>849</v>
      </c>
      <c r="BD111" s="17">
        <v>288.41000000000003</v>
      </c>
      <c r="BE111" s="17">
        <v>3.32</v>
      </c>
      <c r="BF111" s="17">
        <v>10.161</v>
      </c>
      <c r="BG111" s="17">
        <v>-6.8409999999999993</v>
      </c>
      <c r="BH111" s="17">
        <v>1.5</v>
      </c>
      <c r="BJ111" s="17">
        <v>10</v>
      </c>
      <c r="BK111" s="17">
        <v>1</v>
      </c>
      <c r="BL111" s="17">
        <v>0.25</v>
      </c>
      <c r="BN111" s="17" t="s">
        <v>81</v>
      </c>
      <c r="BO111" s="17" t="s">
        <v>82</v>
      </c>
      <c r="BP111" s="17" t="s">
        <v>81</v>
      </c>
      <c r="BQ111" s="17" t="s">
        <v>83</v>
      </c>
      <c r="BR111" s="17" t="s">
        <v>75</v>
      </c>
    </row>
    <row r="112" spans="1:70" s="17" customFormat="1" x14ac:dyDescent="0.35">
      <c r="A112" s="16" t="s">
        <v>853</v>
      </c>
      <c r="B112" s="16" t="s">
        <v>854</v>
      </c>
      <c r="C112" s="16">
        <v>145.909297692</v>
      </c>
      <c r="D112" s="16" t="s">
        <v>855</v>
      </c>
      <c r="E112" s="16" t="s">
        <v>856</v>
      </c>
      <c r="F112" s="16" t="s">
        <v>857</v>
      </c>
      <c r="G112" s="16" t="s">
        <v>858</v>
      </c>
      <c r="H112" s="16" t="s">
        <v>1674</v>
      </c>
      <c r="I112" s="16">
        <v>6407</v>
      </c>
      <c r="J112" s="16">
        <v>13863645</v>
      </c>
      <c r="K112" s="16" t="s">
        <v>859</v>
      </c>
      <c r="L112" s="17" t="s">
        <v>858</v>
      </c>
      <c r="M112" s="17" t="s">
        <v>853</v>
      </c>
      <c r="N112" s="17" t="s">
        <v>73</v>
      </c>
      <c r="O112" s="17" t="s">
        <v>123</v>
      </c>
      <c r="P112" s="17">
        <v>1.25</v>
      </c>
      <c r="Q112" s="17" t="s">
        <v>75</v>
      </c>
      <c r="R112" s="17" t="s">
        <v>75</v>
      </c>
      <c r="S112" s="17">
        <v>10</v>
      </c>
      <c r="T112" s="17" t="s">
        <v>76</v>
      </c>
      <c r="U112" s="17">
        <v>10</v>
      </c>
      <c r="V112" s="17">
        <v>10</v>
      </c>
      <c r="W112" s="17" t="s">
        <v>77</v>
      </c>
      <c r="Y112" s="18" t="b">
        <f t="shared" si="7"/>
        <v>1</v>
      </c>
      <c r="Z112" s="18">
        <f t="shared" si="8"/>
        <v>212.5</v>
      </c>
      <c r="AA112" s="18">
        <f t="shared" si="9"/>
        <v>56.25</v>
      </c>
      <c r="AB112" s="18" t="str">
        <f t="shared" si="10"/>
        <v>YES</v>
      </c>
      <c r="AC112" s="18" t="str">
        <f t="shared" si="10"/>
        <v>YES</v>
      </c>
      <c r="AD112" s="18" t="b">
        <f t="shared" si="11"/>
        <v>1</v>
      </c>
      <c r="AE112" s="18" t="b">
        <f t="shared" si="12"/>
        <v>1</v>
      </c>
      <c r="AF112" s="18">
        <f t="shared" si="13"/>
        <v>105</v>
      </c>
      <c r="AG112" s="18">
        <f t="shared" si="13"/>
        <v>105</v>
      </c>
      <c r="AH112" s="18"/>
      <c r="AI112" s="17" t="s">
        <v>105</v>
      </c>
      <c r="AJ112" s="17" t="s">
        <v>106</v>
      </c>
      <c r="AL112" s="18"/>
      <c r="AM112" s="18" t="s">
        <v>80</v>
      </c>
      <c r="AN112" s="18" t="s">
        <v>80</v>
      </c>
      <c r="AO112" s="18">
        <v>6</v>
      </c>
      <c r="AP112" s="18">
        <v>6</v>
      </c>
      <c r="AQ112" s="18">
        <v>10</v>
      </c>
      <c r="AR112" s="18">
        <v>10</v>
      </c>
      <c r="AS112" s="18">
        <v>10</v>
      </c>
      <c r="AT112" s="18">
        <v>10</v>
      </c>
      <c r="AU112" s="18">
        <v>6</v>
      </c>
      <c r="AV112" s="18">
        <v>6</v>
      </c>
      <c r="AW112" s="18">
        <v>10</v>
      </c>
      <c r="AX112" s="18">
        <v>10</v>
      </c>
      <c r="AY112" s="18">
        <v>10</v>
      </c>
      <c r="AZ112" s="18">
        <v>10</v>
      </c>
      <c r="BB112" s="17" t="s">
        <v>854</v>
      </c>
      <c r="BC112" s="17" t="s">
        <v>855</v>
      </c>
      <c r="BD112" s="17">
        <v>147.38999999999999</v>
      </c>
      <c r="BE112" s="17">
        <v>0.99</v>
      </c>
      <c r="BF112" s="17">
        <v>7.915</v>
      </c>
      <c r="BG112" s="17">
        <v>-6.9249999999999998</v>
      </c>
      <c r="BH112" s="17">
        <v>0.26300000000000001</v>
      </c>
      <c r="BJ112" s="17">
        <v>10</v>
      </c>
      <c r="BK112" s="17">
        <v>1</v>
      </c>
      <c r="BL112" s="17">
        <v>0.25</v>
      </c>
      <c r="BN112" s="17" t="s">
        <v>81</v>
      </c>
      <c r="BO112" s="17" t="s">
        <v>82</v>
      </c>
      <c r="BP112" s="17" t="s">
        <v>81</v>
      </c>
      <c r="BQ112" s="17" t="s">
        <v>83</v>
      </c>
      <c r="BR112" s="17" t="s">
        <v>75</v>
      </c>
    </row>
    <row r="113" spans="1:70" s="17" customFormat="1" x14ac:dyDescent="0.35">
      <c r="A113" s="16" t="s">
        <v>860</v>
      </c>
      <c r="B113" s="16" t="s">
        <v>861</v>
      </c>
      <c r="C113" s="16">
        <v>236.083729624</v>
      </c>
      <c r="D113" s="16" t="s">
        <v>862</v>
      </c>
      <c r="E113" s="16" t="s">
        <v>863</v>
      </c>
      <c r="F113" s="16" t="s">
        <v>864</v>
      </c>
      <c r="G113" s="16" t="s">
        <v>865</v>
      </c>
      <c r="H113" s="16" t="s">
        <v>1675</v>
      </c>
      <c r="I113" s="16">
        <v>6772</v>
      </c>
      <c r="J113" s="16">
        <v>6514</v>
      </c>
      <c r="K113" s="16" t="s">
        <v>866</v>
      </c>
      <c r="L113" s="17" t="s">
        <v>865</v>
      </c>
      <c r="M113" s="17" t="s">
        <v>860</v>
      </c>
      <c r="N113" s="17" t="s">
        <v>73</v>
      </c>
      <c r="O113" s="17" t="s">
        <v>123</v>
      </c>
      <c r="P113" s="17">
        <v>1.25</v>
      </c>
      <c r="Q113" s="17" t="s">
        <v>75</v>
      </c>
      <c r="R113" s="17" t="s">
        <v>75</v>
      </c>
      <c r="S113" s="17">
        <v>10</v>
      </c>
      <c r="T113" s="17" t="s">
        <v>76</v>
      </c>
      <c r="U113" s="17">
        <v>10</v>
      </c>
      <c r="V113" s="17">
        <v>10</v>
      </c>
      <c r="W113" s="17" t="s">
        <v>77</v>
      </c>
      <c r="Y113" s="18" t="b">
        <f t="shared" si="7"/>
        <v>1</v>
      </c>
      <c r="Z113" s="18">
        <f t="shared" si="8"/>
        <v>212.5</v>
      </c>
      <c r="AA113" s="18">
        <f t="shared" si="9"/>
        <v>56.25</v>
      </c>
      <c r="AB113" s="18" t="str">
        <f t="shared" si="10"/>
        <v>YES</v>
      </c>
      <c r="AC113" s="18" t="str">
        <f t="shared" si="10"/>
        <v>YES</v>
      </c>
      <c r="AD113" s="18" t="b">
        <f t="shared" si="11"/>
        <v>1</v>
      </c>
      <c r="AE113" s="18" t="b">
        <f t="shared" si="12"/>
        <v>1</v>
      </c>
      <c r="AF113" s="18">
        <f t="shared" si="13"/>
        <v>105</v>
      </c>
      <c r="AG113" s="18">
        <f t="shared" si="13"/>
        <v>105</v>
      </c>
      <c r="AH113" s="18"/>
      <c r="AI113" s="17" t="s">
        <v>137</v>
      </c>
      <c r="AJ113" s="17" t="s">
        <v>138</v>
      </c>
      <c r="AL113" s="18" t="s">
        <v>80</v>
      </c>
      <c r="AM113" s="18" t="s">
        <v>80</v>
      </c>
      <c r="AN113" s="18" t="s">
        <v>80</v>
      </c>
      <c r="AO113" s="18">
        <v>10</v>
      </c>
      <c r="AP113" s="18">
        <v>10</v>
      </c>
      <c r="AQ113" s="18">
        <v>10</v>
      </c>
      <c r="AR113" s="18">
        <v>10</v>
      </c>
      <c r="AS113" s="18">
        <v>10</v>
      </c>
      <c r="AT113" s="18">
        <v>10</v>
      </c>
      <c r="AU113" s="18">
        <v>10</v>
      </c>
      <c r="AV113" s="18">
        <v>10</v>
      </c>
      <c r="AW113" s="18">
        <v>10</v>
      </c>
      <c r="AX113" s="18">
        <v>6</v>
      </c>
      <c r="AY113" s="18">
        <v>10</v>
      </c>
      <c r="AZ113" s="18">
        <v>10</v>
      </c>
      <c r="BB113" s="17" t="s">
        <v>861</v>
      </c>
      <c r="BC113" s="17" t="s">
        <v>862</v>
      </c>
      <c r="BD113" s="17">
        <v>236.25</v>
      </c>
      <c r="BE113" s="17">
        <v>4.37</v>
      </c>
      <c r="BF113" s="17">
        <v>11.09</v>
      </c>
      <c r="BG113" s="17">
        <v>-6.72</v>
      </c>
      <c r="BH113" s="17">
        <v>0.432</v>
      </c>
      <c r="BJ113" s="17">
        <v>1000</v>
      </c>
      <c r="BK113" s="17">
        <v>1</v>
      </c>
      <c r="BL113" s="17">
        <v>0.25</v>
      </c>
      <c r="BN113" s="17" t="s">
        <v>81</v>
      </c>
      <c r="BO113" s="17" t="s">
        <v>82</v>
      </c>
      <c r="BP113" s="17" t="s">
        <v>81</v>
      </c>
      <c r="BQ113" s="17" t="s">
        <v>83</v>
      </c>
      <c r="BR113" s="17" t="s">
        <v>75</v>
      </c>
    </row>
    <row r="114" spans="1:70" s="17" customFormat="1" x14ac:dyDescent="0.35">
      <c r="A114" s="16" t="s">
        <v>867</v>
      </c>
      <c r="B114" s="16" t="s">
        <v>868</v>
      </c>
      <c r="C114" s="16">
        <v>259.90475376000001</v>
      </c>
      <c r="D114" s="16" t="s">
        <v>869</v>
      </c>
      <c r="E114" s="16" t="s">
        <v>870</v>
      </c>
      <c r="F114" s="16" t="s">
        <v>871</v>
      </c>
      <c r="G114" s="16" t="s">
        <v>872</v>
      </c>
      <c r="H114" s="16" t="s">
        <v>1676</v>
      </c>
      <c r="I114" s="16">
        <v>18692</v>
      </c>
      <c r="J114" s="16">
        <v>17652</v>
      </c>
      <c r="K114" s="16" t="s">
        <v>873</v>
      </c>
      <c r="L114" s="17" t="s">
        <v>872</v>
      </c>
      <c r="M114" s="17" t="s">
        <v>867</v>
      </c>
      <c r="N114" s="17" t="s">
        <v>73</v>
      </c>
      <c r="O114" s="17" t="s">
        <v>345</v>
      </c>
      <c r="P114" s="17">
        <v>1.25</v>
      </c>
      <c r="Q114" s="17" t="s">
        <v>75</v>
      </c>
      <c r="R114" s="17" t="s">
        <v>75</v>
      </c>
      <c r="S114" s="17">
        <v>8</v>
      </c>
      <c r="T114" s="17" t="s">
        <v>76</v>
      </c>
      <c r="U114" s="17">
        <v>10</v>
      </c>
      <c r="V114" s="17">
        <v>10</v>
      </c>
      <c r="W114" s="17" t="s">
        <v>77</v>
      </c>
      <c r="Y114" s="18" t="b">
        <f t="shared" si="7"/>
        <v>1</v>
      </c>
      <c r="Z114" s="18">
        <f t="shared" si="8"/>
        <v>210</v>
      </c>
      <c r="AA114" s="18">
        <f t="shared" si="9"/>
        <v>55</v>
      </c>
      <c r="AB114" s="18" t="str">
        <f t="shared" si="10"/>
        <v>YES</v>
      </c>
      <c r="AC114" s="18" t="str">
        <f t="shared" si="10"/>
        <v>YES</v>
      </c>
      <c r="AD114" s="18" t="b">
        <f t="shared" si="11"/>
        <v>1</v>
      </c>
      <c r="AE114" s="18" t="b">
        <f t="shared" si="12"/>
        <v>1</v>
      </c>
      <c r="AF114" s="18">
        <f t="shared" si="13"/>
        <v>113</v>
      </c>
      <c r="AG114" s="18">
        <f t="shared" si="13"/>
        <v>113</v>
      </c>
      <c r="AH114" s="18"/>
      <c r="AI114" s="17" t="s">
        <v>105</v>
      </c>
      <c r="AJ114" s="17" t="s">
        <v>106</v>
      </c>
      <c r="AL114" s="18"/>
      <c r="AM114" s="18" t="s">
        <v>80</v>
      </c>
      <c r="AN114" s="18"/>
      <c r="AO114" s="18">
        <v>6</v>
      </c>
      <c r="AP114" s="18">
        <v>6</v>
      </c>
      <c r="AQ114" s="18">
        <v>6</v>
      </c>
      <c r="AR114" s="18">
        <v>6</v>
      </c>
      <c r="AS114" s="18">
        <v>6</v>
      </c>
      <c r="AT114" s="18">
        <v>6</v>
      </c>
      <c r="AU114" s="18">
        <v>6</v>
      </c>
      <c r="AV114" s="18">
        <v>6</v>
      </c>
      <c r="AW114" s="18">
        <v>10</v>
      </c>
      <c r="AX114" s="18">
        <v>6</v>
      </c>
      <c r="AY114" s="18">
        <v>10</v>
      </c>
      <c r="AZ114" s="18">
        <v>6</v>
      </c>
      <c r="BB114" s="17" t="s">
        <v>868</v>
      </c>
      <c r="BC114" s="17" t="s">
        <v>869</v>
      </c>
      <c r="BD114" s="17">
        <v>261.95</v>
      </c>
      <c r="BE114" s="17">
        <v>1.06</v>
      </c>
      <c r="BF114" s="17">
        <v>7.84</v>
      </c>
      <c r="BG114" s="17">
        <v>-6.7799999999999994</v>
      </c>
      <c r="BH114" s="17">
        <v>2.18E-2</v>
      </c>
      <c r="BJ114" s="17">
        <v>1000</v>
      </c>
      <c r="BK114" s="17">
        <v>1</v>
      </c>
      <c r="BL114" s="17">
        <v>0.25</v>
      </c>
      <c r="BN114" s="17" t="s">
        <v>81</v>
      </c>
      <c r="BO114" s="17" t="s">
        <v>82</v>
      </c>
      <c r="BP114" s="17" t="s">
        <v>81</v>
      </c>
      <c r="BQ114" s="17" t="s">
        <v>83</v>
      </c>
      <c r="BR114" s="17" t="s">
        <v>75</v>
      </c>
    </row>
    <row r="115" spans="1:70" s="17" customFormat="1" x14ac:dyDescent="0.35">
      <c r="A115" s="16" t="s">
        <v>874</v>
      </c>
      <c r="B115" s="16" t="s">
        <v>875</v>
      </c>
      <c r="C115" s="16">
        <v>129.078978592</v>
      </c>
      <c r="D115" s="16" t="s">
        <v>876</v>
      </c>
      <c r="E115" s="16" t="s">
        <v>877</v>
      </c>
      <c r="F115" s="16" t="s">
        <v>878</v>
      </c>
      <c r="G115" s="16" t="s">
        <v>879</v>
      </c>
      <c r="H115" s="16" t="s">
        <v>1677</v>
      </c>
      <c r="I115" s="16">
        <v>15543</v>
      </c>
      <c r="J115" s="16">
        <v>14787</v>
      </c>
      <c r="K115" s="16" t="s">
        <v>880</v>
      </c>
      <c r="L115" s="17" t="s">
        <v>879</v>
      </c>
      <c r="M115" s="17" t="s">
        <v>874</v>
      </c>
      <c r="N115" s="17" t="s">
        <v>73</v>
      </c>
      <c r="O115" s="17" t="s">
        <v>123</v>
      </c>
      <c r="P115" s="17">
        <v>10</v>
      </c>
      <c r="Q115" s="17" t="s">
        <v>92</v>
      </c>
      <c r="R115" s="17" t="s">
        <v>75</v>
      </c>
      <c r="S115" s="17">
        <v>1</v>
      </c>
      <c r="T115" s="17" t="s">
        <v>76</v>
      </c>
      <c r="U115" s="17">
        <v>10</v>
      </c>
      <c r="V115" s="17">
        <v>10</v>
      </c>
      <c r="W115" s="17" t="s">
        <v>77</v>
      </c>
      <c r="Y115" s="18" t="b">
        <f t="shared" si="7"/>
        <v>1</v>
      </c>
      <c r="Z115" s="18">
        <f t="shared" si="8"/>
        <v>210</v>
      </c>
      <c r="AA115" s="18">
        <f t="shared" si="9"/>
        <v>55</v>
      </c>
      <c r="AB115" s="18" t="str">
        <f t="shared" si="10"/>
        <v>YES</v>
      </c>
      <c r="AC115" s="18" t="str">
        <f t="shared" si="10"/>
        <v>YES</v>
      </c>
      <c r="AD115" s="18" t="b">
        <f t="shared" si="11"/>
        <v>1</v>
      </c>
      <c r="AE115" s="18" t="b">
        <f t="shared" si="12"/>
        <v>1</v>
      </c>
      <c r="AF115" s="18">
        <f t="shared" si="13"/>
        <v>113</v>
      </c>
      <c r="AG115" s="18">
        <f t="shared" si="13"/>
        <v>113</v>
      </c>
      <c r="AH115" s="18"/>
      <c r="AI115" s="17" t="s">
        <v>137</v>
      </c>
      <c r="AJ115" s="17" t="s">
        <v>79</v>
      </c>
      <c r="AL115" s="18"/>
      <c r="AM115" s="18" t="s">
        <v>80</v>
      </c>
      <c r="AN115" s="18" t="s">
        <v>80</v>
      </c>
      <c r="AO115" s="18">
        <v>6</v>
      </c>
      <c r="AP115" s="18">
        <v>6</v>
      </c>
      <c r="AQ115" s="18">
        <v>6</v>
      </c>
      <c r="AR115" s="18">
        <v>6</v>
      </c>
      <c r="AS115" s="18">
        <v>10</v>
      </c>
      <c r="AT115" s="18">
        <v>6</v>
      </c>
      <c r="AU115" s="18">
        <v>6</v>
      </c>
      <c r="AV115" s="18">
        <v>6</v>
      </c>
      <c r="AW115" s="18">
        <v>10</v>
      </c>
      <c r="AX115" s="18">
        <v>6</v>
      </c>
      <c r="AY115" s="18">
        <v>10</v>
      </c>
      <c r="AZ115" s="18">
        <v>6</v>
      </c>
      <c r="BB115" s="17" t="s">
        <v>875</v>
      </c>
      <c r="BC115" s="17" t="s">
        <v>876</v>
      </c>
      <c r="BD115" s="17">
        <v>129.15</v>
      </c>
      <c r="BE115" s="17">
        <v>-0.87</v>
      </c>
      <c r="BF115" s="17">
        <v>6.9509999999999996</v>
      </c>
      <c r="BG115" s="17">
        <v>-7.8209999999999997</v>
      </c>
      <c r="BH115" s="17">
        <v>7.5100000000000002E-3</v>
      </c>
      <c r="BJ115" s="17" t="s">
        <v>95</v>
      </c>
      <c r="BK115" s="17" t="s">
        <v>96</v>
      </c>
      <c r="BL115" s="17">
        <v>5</v>
      </c>
      <c r="BN115" s="17" t="s">
        <v>81</v>
      </c>
      <c r="BO115" s="17" t="s">
        <v>82</v>
      </c>
      <c r="BP115" s="17" t="s">
        <v>81</v>
      </c>
      <c r="BQ115" s="17" t="s">
        <v>83</v>
      </c>
      <c r="BR115" s="17" t="s">
        <v>75</v>
      </c>
    </row>
    <row r="116" spans="1:70" s="17" customFormat="1" x14ac:dyDescent="0.35">
      <c r="A116" s="16" t="s">
        <v>881</v>
      </c>
      <c r="B116" s="16" t="s">
        <v>882</v>
      </c>
      <c r="C116" s="16">
        <v>120.078644244</v>
      </c>
      <c r="D116" s="16" t="s">
        <v>883</v>
      </c>
      <c r="E116" s="16" t="s">
        <v>884</v>
      </c>
      <c r="F116" s="16" t="s">
        <v>885</v>
      </c>
      <c r="G116" s="16" t="s">
        <v>886</v>
      </c>
      <c r="H116" s="16" t="s">
        <v>1678</v>
      </c>
      <c r="I116" s="16">
        <v>8134</v>
      </c>
      <c r="J116" s="16">
        <v>13839440</v>
      </c>
      <c r="K116" s="16" t="s">
        <v>887</v>
      </c>
      <c r="L116" s="17" t="s">
        <v>886</v>
      </c>
      <c r="M116" s="17" t="s">
        <v>881</v>
      </c>
      <c r="N116" s="17" t="s">
        <v>73</v>
      </c>
      <c r="O116" s="17" t="s">
        <v>888</v>
      </c>
      <c r="P116" s="17">
        <v>8</v>
      </c>
      <c r="Q116" s="17" t="s">
        <v>75</v>
      </c>
      <c r="R116" s="17" t="s">
        <v>75</v>
      </c>
      <c r="S116" s="17">
        <v>1</v>
      </c>
      <c r="T116" s="17" t="s">
        <v>76</v>
      </c>
      <c r="U116" s="17">
        <v>10</v>
      </c>
      <c r="V116" s="17">
        <v>10</v>
      </c>
      <c r="W116" s="17" t="s">
        <v>77</v>
      </c>
      <c r="Y116" s="18" t="b">
        <f t="shared" si="7"/>
        <v>1</v>
      </c>
      <c r="Z116" s="18">
        <f t="shared" si="8"/>
        <v>208</v>
      </c>
      <c r="AA116" s="18">
        <f t="shared" si="9"/>
        <v>54</v>
      </c>
      <c r="AB116" s="18" t="str">
        <f t="shared" si="10"/>
        <v>YES</v>
      </c>
      <c r="AC116" s="18" t="str">
        <f t="shared" si="10"/>
        <v>YES</v>
      </c>
      <c r="AD116" s="18" t="b">
        <f t="shared" si="11"/>
        <v>1</v>
      </c>
      <c r="AE116" s="18" t="b">
        <f t="shared" si="12"/>
        <v>1</v>
      </c>
      <c r="AF116" s="18">
        <f t="shared" si="13"/>
        <v>115</v>
      </c>
      <c r="AG116" s="18">
        <f t="shared" si="13"/>
        <v>115</v>
      </c>
      <c r="AH116" s="18"/>
      <c r="AI116" s="17" t="s">
        <v>78</v>
      </c>
      <c r="AJ116" s="17" t="s">
        <v>79</v>
      </c>
      <c r="AL116" s="18"/>
      <c r="AM116" s="18" t="s">
        <v>80</v>
      </c>
      <c r="AN116" s="18" t="s">
        <v>80</v>
      </c>
      <c r="AO116" s="18">
        <v>3</v>
      </c>
      <c r="AP116" s="18">
        <v>3</v>
      </c>
      <c r="AQ116" s="18">
        <v>6</v>
      </c>
      <c r="AR116" s="18">
        <v>6</v>
      </c>
      <c r="AS116" s="18">
        <v>10</v>
      </c>
      <c r="AT116" s="18">
        <v>6</v>
      </c>
      <c r="AU116" s="18">
        <v>6</v>
      </c>
      <c r="AV116" s="18">
        <v>6</v>
      </c>
      <c r="AW116" s="18">
        <v>10</v>
      </c>
      <c r="AX116" s="18">
        <v>6</v>
      </c>
      <c r="AY116" s="18">
        <v>10</v>
      </c>
      <c r="AZ116" s="18">
        <v>6</v>
      </c>
      <c r="BB116" s="17" t="s">
        <v>882</v>
      </c>
      <c r="BC116" s="17" t="s">
        <v>883</v>
      </c>
      <c r="BD116" s="17">
        <v>120.14</v>
      </c>
      <c r="BE116" s="17">
        <v>-1.18</v>
      </c>
      <c r="BF116" s="17">
        <v>6.3959999999999999</v>
      </c>
      <c r="BG116" s="17">
        <v>-7.5759999999999996</v>
      </c>
      <c r="BH116" s="17">
        <v>1.06E-2</v>
      </c>
      <c r="BJ116" s="17">
        <v>100000</v>
      </c>
      <c r="BK116" s="17">
        <v>3</v>
      </c>
      <c r="BL116" s="17">
        <v>5</v>
      </c>
      <c r="BN116" s="17" t="s">
        <v>81</v>
      </c>
      <c r="BO116" s="17" t="s">
        <v>82</v>
      </c>
      <c r="BP116" s="17" t="s">
        <v>81</v>
      </c>
      <c r="BQ116" s="17" t="s">
        <v>83</v>
      </c>
      <c r="BR116" s="17" t="s">
        <v>75</v>
      </c>
    </row>
    <row r="117" spans="1:70" s="17" customFormat="1" x14ac:dyDescent="0.35">
      <c r="A117" s="16" t="s">
        <v>889</v>
      </c>
      <c r="B117" s="16" t="s">
        <v>890</v>
      </c>
      <c r="C117" s="16">
        <v>390.27700969600102</v>
      </c>
      <c r="D117" s="16" t="s">
        <v>891</v>
      </c>
      <c r="E117" s="16" t="s">
        <v>892</v>
      </c>
      <c r="F117" s="16" t="s">
        <v>893</v>
      </c>
      <c r="G117" s="16" t="s">
        <v>894</v>
      </c>
      <c r="H117" s="16" t="s">
        <v>1679</v>
      </c>
      <c r="I117" s="16">
        <v>8343</v>
      </c>
      <c r="J117" s="16">
        <v>21106505</v>
      </c>
      <c r="K117" s="16" t="s">
        <v>895</v>
      </c>
      <c r="L117" s="17" t="s">
        <v>894</v>
      </c>
      <c r="M117" s="17" t="s">
        <v>889</v>
      </c>
      <c r="N117" s="17" t="s">
        <v>73</v>
      </c>
      <c r="O117" s="17" t="s">
        <v>896</v>
      </c>
      <c r="P117" s="17">
        <v>8</v>
      </c>
      <c r="Q117" s="17" t="s">
        <v>75</v>
      </c>
      <c r="R117" s="17" t="s">
        <v>75</v>
      </c>
      <c r="S117" s="17">
        <v>1</v>
      </c>
      <c r="T117" s="17" t="s">
        <v>76</v>
      </c>
      <c r="U117" s="17">
        <v>10</v>
      </c>
      <c r="V117" s="17">
        <v>10</v>
      </c>
      <c r="W117" s="17" t="s">
        <v>77</v>
      </c>
      <c r="Y117" s="18" t="b">
        <f t="shared" si="7"/>
        <v>1</v>
      </c>
      <c r="Z117" s="18">
        <f t="shared" si="8"/>
        <v>208</v>
      </c>
      <c r="AA117" s="18">
        <f t="shared" si="9"/>
        <v>54</v>
      </c>
      <c r="AB117" s="18" t="str">
        <f t="shared" si="10"/>
        <v>YES</v>
      </c>
      <c r="AC117" s="18" t="str">
        <f t="shared" si="10"/>
        <v>YES</v>
      </c>
      <c r="AD117" s="18" t="b">
        <f t="shared" si="11"/>
        <v>1</v>
      </c>
      <c r="AE117" s="18" t="b">
        <f t="shared" si="12"/>
        <v>1</v>
      </c>
      <c r="AF117" s="18">
        <f t="shared" si="13"/>
        <v>115</v>
      </c>
      <c r="AG117" s="18">
        <f t="shared" si="13"/>
        <v>115</v>
      </c>
      <c r="AH117" s="18"/>
      <c r="AI117" s="17" t="s">
        <v>78</v>
      </c>
      <c r="AJ117" s="17" t="s">
        <v>79</v>
      </c>
      <c r="AL117" s="18" t="s">
        <v>80</v>
      </c>
      <c r="AM117" s="18"/>
      <c r="AN117" s="18" t="s">
        <v>80</v>
      </c>
      <c r="AO117" s="18">
        <v>10</v>
      </c>
      <c r="AP117" s="18">
        <v>10</v>
      </c>
      <c r="AQ117" s="18">
        <v>10</v>
      </c>
      <c r="AR117" s="18">
        <v>10</v>
      </c>
      <c r="AS117" s="18">
        <v>10</v>
      </c>
      <c r="AT117" s="18">
        <v>10</v>
      </c>
      <c r="AU117" s="18">
        <v>6</v>
      </c>
      <c r="AV117" s="18">
        <v>6</v>
      </c>
      <c r="AW117" s="18">
        <v>6</v>
      </c>
      <c r="AX117" s="18">
        <v>6</v>
      </c>
      <c r="AY117" s="18">
        <v>6</v>
      </c>
      <c r="AZ117" s="18">
        <v>6</v>
      </c>
      <c r="BB117" s="17" t="s">
        <v>890</v>
      </c>
      <c r="BC117" s="17" t="s">
        <v>891</v>
      </c>
      <c r="BD117" s="17">
        <v>390.54</v>
      </c>
      <c r="BE117" s="17">
        <v>7.6</v>
      </c>
      <c r="BF117" s="17">
        <v>12</v>
      </c>
      <c r="BG117" s="17">
        <v>-4.4000000000000004</v>
      </c>
      <c r="BH117" s="17">
        <v>0.66400000000000003</v>
      </c>
      <c r="BJ117" s="17">
        <v>100000</v>
      </c>
      <c r="BK117" s="17">
        <v>3</v>
      </c>
      <c r="BL117" s="17">
        <v>5</v>
      </c>
      <c r="BN117" s="17" t="s">
        <v>81</v>
      </c>
      <c r="BO117" s="17" t="s">
        <v>82</v>
      </c>
      <c r="BP117" s="17" t="s">
        <v>81</v>
      </c>
      <c r="BQ117" s="17" t="s">
        <v>83</v>
      </c>
      <c r="BR117" s="17" t="s">
        <v>75</v>
      </c>
    </row>
    <row r="118" spans="1:70" s="17" customFormat="1" x14ac:dyDescent="0.35">
      <c r="A118" s="16" t="s">
        <v>897</v>
      </c>
      <c r="B118" s="16" t="s">
        <v>898</v>
      </c>
      <c r="C118" s="16">
        <v>227.01783488000001</v>
      </c>
      <c r="D118" s="16" t="s">
        <v>899</v>
      </c>
      <c r="E118" s="16" t="s">
        <v>900</v>
      </c>
      <c r="F118" s="16" t="s">
        <v>901</v>
      </c>
      <c r="G118" s="16" t="s">
        <v>902</v>
      </c>
      <c r="H118" s="16" t="s">
        <v>1680</v>
      </c>
      <c r="I118" s="16">
        <v>8376</v>
      </c>
      <c r="J118" s="16">
        <v>8073</v>
      </c>
      <c r="K118" s="16" t="s">
        <v>903</v>
      </c>
      <c r="L118" s="17" t="s">
        <v>902</v>
      </c>
      <c r="M118" s="17" t="s">
        <v>897</v>
      </c>
      <c r="N118" s="17" t="s">
        <v>73</v>
      </c>
      <c r="O118" s="17" t="s">
        <v>123</v>
      </c>
      <c r="P118" s="17">
        <v>7</v>
      </c>
      <c r="Q118" s="17" t="s">
        <v>75</v>
      </c>
      <c r="R118" s="17" t="s">
        <v>75</v>
      </c>
      <c r="S118" s="17">
        <v>10</v>
      </c>
      <c r="T118" s="17" t="s">
        <v>76</v>
      </c>
      <c r="U118" s="17">
        <v>6</v>
      </c>
      <c r="V118" s="17">
        <v>10</v>
      </c>
      <c r="W118" s="17" t="s">
        <v>77</v>
      </c>
      <c r="Y118" s="18" t="b">
        <f t="shared" si="7"/>
        <v>1</v>
      </c>
      <c r="Z118" s="18">
        <f t="shared" si="8"/>
        <v>206</v>
      </c>
      <c r="AA118" s="18">
        <f t="shared" si="9"/>
        <v>53</v>
      </c>
      <c r="AB118" s="18" t="str">
        <f t="shared" si="10"/>
        <v>YES</v>
      </c>
      <c r="AC118" s="18" t="str">
        <f t="shared" si="10"/>
        <v>YES</v>
      </c>
      <c r="AD118" s="18" t="b">
        <f t="shared" si="11"/>
        <v>1</v>
      </c>
      <c r="AE118" s="18" t="b">
        <f t="shared" si="12"/>
        <v>1</v>
      </c>
      <c r="AF118" s="18">
        <f t="shared" si="13"/>
        <v>117</v>
      </c>
      <c r="AG118" s="18">
        <f t="shared" si="13"/>
        <v>117</v>
      </c>
      <c r="AH118" s="18"/>
      <c r="AI118" s="17" t="s">
        <v>78</v>
      </c>
      <c r="AJ118" s="17" t="s">
        <v>138</v>
      </c>
      <c r="AL118" s="18"/>
      <c r="AM118" s="18"/>
      <c r="AN118" s="18"/>
      <c r="AO118" s="18">
        <v>6</v>
      </c>
      <c r="AP118" s="18">
        <v>6</v>
      </c>
      <c r="AQ118" s="18">
        <v>6</v>
      </c>
      <c r="AR118" s="18">
        <v>6</v>
      </c>
      <c r="AS118" s="18">
        <v>6</v>
      </c>
      <c r="AT118" s="18">
        <v>6</v>
      </c>
      <c r="AU118" s="18">
        <v>3</v>
      </c>
      <c r="AV118" s="18">
        <v>3</v>
      </c>
      <c r="AW118" s="18">
        <v>6</v>
      </c>
      <c r="AX118" s="18">
        <v>6</v>
      </c>
      <c r="AY118" s="18">
        <v>6</v>
      </c>
      <c r="AZ118" s="18">
        <v>6</v>
      </c>
      <c r="BB118" s="17" t="s">
        <v>898</v>
      </c>
      <c r="BC118" s="17" t="s">
        <v>899</v>
      </c>
      <c r="BD118" s="17">
        <v>227.12</v>
      </c>
      <c r="BE118" s="17">
        <v>1.6</v>
      </c>
      <c r="BF118" s="17">
        <v>7.67</v>
      </c>
      <c r="BG118" s="17">
        <v>-6.07</v>
      </c>
      <c r="BH118" s="17">
        <v>3.1800000000000002E-2</v>
      </c>
      <c r="BJ118" s="17">
        <v>10000</v>
      </c>
      <c r="BK118" s="17">
        <v>2</v>
      </c>
      <c r="BL118" s="17">
        <v>5</v>
      </c>
      <c r="BN118" s="17" t="s">
        <v>81</v>
      </c>
      <c r="BO118" s="17" t="s">
        <v>82</v>
      </c>
      <c r="BP118" s="17" t="s">
        <v>81</v>
      </c>
      <c r="BQ118" s="17" t="s">
        <v>83</v>
      </c>
      <c r="BR118" s="17" t="s">
        <v>75</v>
      </c>
    </row>
    <row r="119" spans="1:70" s="17" customFormat="1" x14ac:dyDescent="0.35">
      <c r="A119" s="16" t="s">
        <v>904</v>
      </c>
      <c r="B119" s="16" t="s">
        <v>905</v>
      </c>
      <c r="C119" s="16">
        <v>182.07316494</v>
      </c>
      <c r="D119" s="16" t="s">
        <v>906</v>
      </c>
      <c r="E119" s="16" t="s">
        <v>907</v>
      </c>
      <c r="F119" s="16" t="s">
        <v>908</v>
      </c>
      <c r="G119" s="16" t="s">
        <v>909</v>
      </c>
      <c r="H119" s="16" t="s">
        <v>1681</v>
      </c>
      <c r="I119" s="16">
        <v>3102</v>
      </c>
      <c r="J119" s="16">
        <v>2991</v>
      </c>
      <c r="K119" s="16" t="s">
        <v>910</v>
      </c>
      <c r="L119" s="17" t="s">
        <v>909</v>
      </c>
      <c r="M119" s="17" t="s">
        <v>904</v>
      </c>
      <c r="N119" s="17" t="s">
        <v>73</v>
      </c>
      <c r="O119" s="17" t="s">
        <v>522</v>
      </c>
      <c r="P119" s="17">
        <v>7</v>
      </c>
      <c r="Q119" s="17" t="s">
        <v>75</v>
      </c>
      <c r="R119" s="17" t="s">
        <v>75</v>
      </c>
      <c r="S119" s="17">
        <v>10</v>
      </c>
      <c r="T119" s="17" t="s">
        <v>76</v>
      </c>
      <c r="U119" s="17">
        <v>6</v>
      </c>
      <c r="V119" s="17">
        <v>10</v>
      </c>
      <c r="W119" s="17" t="s">
        <v>77</v>
      </c>
      <c r="Y119" s="18" t="b">
        <f t="shared" si="7"/>
        <v>1</v>
      </c>
      <c r="Z119" s="18">
        <f t="shared" si="8"/>
        <v>206</v>
      </c>
      <c r="AA119" s="18">
        <f t="shared" si="9"/>
        <v>53</v>
      </c>
      <c r="AB119" s="18" t="str">
        <f t="shared" si="10"/>
        <v>YES</v>
      </c>
      <c r="AC119" s="18" t="str">
        <f t="shared" si="10"/>
        <v>YES</v>
      </c>
      <c r="AD119" s="18" t="b">
        <f t="shared" si="11"/>
        <v>1</v>
      </c>
      <c r="AE119" s="18" t="b">
        <f t="shared" si="12"/>
        <v>1</v>
      </c>
      <c r="AF119" s="18">
        <f t="shared" si="13"/>
        <v>117</v>
      </c>
      <c r="AG119" s="18">
        <f t="shared" si="13"/>
        <v>117</v>
      </c>
      <c r="AH119" s="18"/>
      <c r="AI119" s="17" t="s">
        <v>105</v>
      </c>
      <c r="AJ119" s="17" t="s">
        <v>106</v>
      </c>
      <c r="AL119" s="18"/>
      <c r="AM119" s="18"/>
      <c r="AN119" s="18"/>
      <c r="AO119" s="18">
        <v>6</v>
      </c>
      <c r="AP119" s="18">
        <v>6</v>
      </c>
      <c r="AQ119" s="18">
        <v>3</v>
      </c>
      <c r="AR119" s="18">
        <v>3</v>
      </c>
      <c r="AS119" s="18">
        <v>3</v>
      </c>
      <c r="AT119" s="18">
        <v>3</v>
      </c>
      <c r="AU119" s="18">
        <v>3</v>
      </c>
      <c r="AV119" s="18">
        <v>3</v>
      </c>
      <c r="AW119" s="18">
        <v>6</v>
      </c>
      <c r="AX119" s="18">
        <v>3</v>
      </c>
      <c r="AY119" s="18">
        <v>6</v>
      </c>
      <c r="AZ119" s="18">
        <v>3</v>
      </c>
      <c r="BB119" s="17" t="s">
        <v>905</v>
      </c>
      <c r="BC119" s="17" t="s">
        <v>906</v>
      </c>
      <c r="BD119" s="17">
        <v>182.21</v>
      </c>
      <c r="BE119" s="17">
        <v>3.18</v>
      </c>
      <c r="BF119" s="17">
        <v>7.2809999999999997</v>
      </c>
      <c r="BG119" s="17">
        <v>-4.1009999999999991</v>
      </c>
      <c r="BH119" s="17">
        <v>0.248</v>
      </c>
      <c r="BJ119" s="17">
        <v>10000</v>
      </c>
      <c r="BK119" s="17">
        <v>2</v>
      </c>
      <c r="BL119" s="17">
        <v>5</v>
      </c>
      <c r="BN119" s="17" t="s">
        <v>81</v>
      </c>
      <c r="BO119" s="17" t="s">
        <v>82</v>
      </c>
      <c r="BP119" s="17" t="s">
        <v>81</v>
      </c>
      <c r="BQ119" s="17" t="s">
        <v>83</v>
      </c>
      <c r="BR119" s="17" t="s">
        <v>75</v>
      </c>
    </row>
    <row r="120" spans="1:70" s="17" customFormat="1" x14ac:dyDescent="0.35">
      <c r="A120" s="16" t="s">
        <v>911</v>
      </c>
      <c r="B120" s="16" t="s">
        <v>912</v>
      </c>
      <c r="C120" s="16">
        <v>166.98634115999999</v>
      </c>
      <c r="D120" s="16" t="s">
        <v>913</v>
      </c>
      <c r="E120" s="16" t="s">
        <v>914</v>
      </c>
      <c r="F120" s="16" t="s">
        <v>915</v>
      </c>
      <c r="G120" s="16" t="s">
        <v>916</v>
      </c>
      <c r="H120" s="16" t="s">
        <v>1682</v>
      </c>
      <c r="I120" s="16">
        <v>8997</v>
      </c>
      <c r="J120" s="16">
        <v>608157</v>
      </c>
      <c r="K120" s="16" t="s">
        <v>917</v>
      </c>
      <c r="L120" s="17" t="s">
        <v>916</v>
      </c>
      <c r="M120" s="17" t="s">
        <v>911</v>
      </c>
      <c r="N120" s="17" t="s">
        <v>73</v>
      </c>
      <c r="O120" s="17" t="s">
        <v>146</v>
      </c>
      <c r="P120" s="17">
        <v>7</v>
      </c>
      <c r="Q120" s="17" t="s">
        <v>75</v>
      </c>
      <c r="R120" s="17" t="s">
        <v>75</v>
      </c>
      <c r="S120" s="17">
        <v>10</v>
      </c>
      <c r="T120" s="17" t="s">
        <v>76</v>
      </c>
      <c r="U120" s="17">
        <v>6</v>
      </c>
      <c r="V120" s="17">
        <v>10</v>
      </c>
      <c r="W120" s="17" t="s">
        <v>77</v>
      </c>
      <c r="Y120" s="18" t="b">
        <f t="shared" si="7"/>
        <v>1</v>
      </c>
      <c r="Z120" s="18">
        <f t="shared" si="8"/>
        <v>206</v>
      </c>
      <c r="AA120" s="18">
        <f t="shared" si="9"/>
        <v>53</v>
      </c>
      <c r="AB120" s="18" t="str">
        <f t="shared" si="10"/>
        <v>YES</v>
      </c>
      <c r="AC120" s="18" t="str">
        <f t="shared" si="10"/>
        <v>YES</v>
      </c>
      <c r="AD120" s="18" t="b">
        <f t="shared" si="11"/>
        <v>1</v>
      </c>
      <c r="AE120" s="18" t="b">
        <f t="shared" si="12"/>
        <v>1</v>
      </c>
      <c r="AF120" s="18">
        <f t="shared" si="13"/>
        <v>117</v>
      </c>
      <c r="AG120" s="18">
        <f t="shared" si="13"/>
        <v>117</v>
      </c>
      <c r="AH120" s="18"/>
      <c r="AI120" s="17" t="s">
        <v>105</v>
      </c>
      <c r="AJ120" s="17" t="s">
        <v>106</v>
      </c>
      <c r="AL120" s="18"/>
      <c r="AM120" s="18"/>
      <c r="AN120" s="18"/>
      <c r="AO120" s="18">
        <v>6</v>
      </c>
      <c r="AP120" s="18">
        <v>6</v>
      </c>
      <c r="AQ120" s="18">
        <v>6</v>
      </c>
      <c r="AR120" s="18">
        <v>6</v>
      </c>
      <c r="AS120" s="18">
        <v>6</v>
      </c>
      <c r="AT120" s="18">
        <v>6</v>
      </c>
      <c r="AU120" s="18">
        <v>6</v>
      </c>
      <c r="AV120" s="18">
        <v>6</v>
      </c>
      <c r="AW120" s="18">
        <v>6</v>
      </c>
      <c r="AX120" s="18">
        <v>6</v>
      </c>
      <c r="AY120" s="18">
        <v>6</v>
      </c>
      <c r="AZ120" s="18">
        <v>6</v>
      </c>
      <c r="BB120" s="17" t="s">
        <v>912</v>
      </c>
      <c r="BC120" s="17" t="s">
        <v>913</v>
      </c>
      <c r="BD120" s="17">
        <v>167.24</v>
      </c>
      <c r="BE120" s="17">
        <v>2.42</v>
      </c>
      <c r="BF120" s="17">
        <v>8.2490000000000006</v>
      </c>
      <c r="BG120" s="17">
        <v>-5.8290000000000006</v>
      </c>
      <c r="BH120" s="17">
        <v>6.6799999999999998E-2</v>
      </c>
      <c r="BJ120" s="17">
        <v>10000</v>
      </c>
      <c r="BK120" s="17">
        <v>2</v>
      </c>
      <c r="BL120" s="17">
        <v>5</v>
      </c>
      <c r="BN120" s="17" t="s">
        <v>81</v>
      </c>
      <c r="BO120" s="17" t="s">
        <v>82</v>
      </c>
      <c r="BP120" s="17" t="s">
        <v>81</v>
      </c>
      <c r="BQ120" s="17" t="s">
        <v>83</v>
      </c>
      <c r="BR120" s="17" t="s">
        <v>75</v>
      </c>
    </row>
    <row r="121" spans="1:70" s="17" customFormat="1" x14ac:dyDescent="0.35">
      <c r="A121" s="16" t="s">
        <v>918</v>
      </c>
      <c r="B121" s="16" t="s">
        <v>919</v>
      </c>
      <c r="C121" s="16">
        <v>386.36775288200101</v>
      </c>
      <c r="D121" s="16" t="s">
        <v>920</v>
      </c>
      <c r="E121" s="16" t="s">
        <v>921</v>
      </c>
      <c r="F121" s="16" t="s">
        <v>922</v>
      </c>
      <c r="G121" s="16" t="s">
        <v>923</v>
      </c>
      <c r="H121" s="16" t="s">
        <v>1683</v>
      </c>
      <c r="I121" s="16">
        <v>65577</v>
      </c>
      <c r="J121" s="16">
        <v>59020</v>
      </c>
      <c r="K121" s="16" t="s">
        <v>924</v>
      </c>
      <c r="L121" s="17" t="s">
        <v>923</v>
      </c>
      <c r="M121" s="17" t="s">
        <v>918</v>
      </c>
      <c r="N121" s="17" t="s">
        <v>73</v>
      </c>
      <c r="O121" s="17" t="s">
        <v>123</v>
      </c>
      <c r="P121" s="17">
        <v>6</v>
      </c>
      <c r="Q121" s="17" t="s">
        <v>75</v>
      </c>
      <c r="R121" s="17" t="s">
        <v>75</v>
      </c>
      <c r="S121" s="17">
        <v>1</v>
      </c>
      <c r="T121" s="17" t="s">
        <v>76</v>
      </c>
      <c r="U121" s="17">
        <v>10</v>
      </c>
      <c r="V121" s="17">
        <v>10</v>
      </c>
      <c r="W121" s="17" t="s">
        <v>77</v>
      </c>
      <c r="Y121" s="18" t="b">
        <f t="shared" si="7"/>
        <v>1</v>
      </c>
      <c r="Z121" s="18">
        <f t="shared" si="8"/>
        <v>206</v>
      </c>
      <c r="AA121" s="18">
        <f t="shared" si="9"/>
        <v>53</v>
      </c>
      <c r="AB121" s="18" t="str">
        <f t="shared" si="10"/>
        <v>YES</v>
      </c>
      <c r="AC121" s="18" t="str">
        <f t="shared" si="10"/>
        <v>YES</v>
      </c>
      <c r="AD121" s="18" t="b">
        <f t="shared" si="11"/>
        <v>1</v>
      </c>
      <c r="AE121" s="18" t="b">
        <f t="shared" si="12"/>
        <v>1</v>
      </c>
      <c r="AF121" s="18">
        <f t="shared" si="13"/>
        <v>117</v>
      </c>
      <c r="AG121" s="18">
        <f t="shared" si="13"/>
        <v>117</v>
      </c>
      <c r="AH121" s="18"/>
      <c r="AI121" s="17" t="s">
        <v>137</v>
      </c>
      <c r="AJ121" s="17" t="s">
        <v>79</v>
      </c>
      <c r="AL121" s="18"/>
      <c r="AM121" s="18" t="s">
        <v>80</v>
      </c>
      <c r="AN121" s="18"/>
      <c r="AO121" s="18">
        <v>6</v>
      </c>
      <c r="AP121" s="18">
        <v>6</v>
      </c>
      <c r="AQ121" s="18">
        <v>6</v>
      </c>
      <c r="AR121" s="18">
        <v>6</v>
      </c>
      <c r="AS121" s="18">
        <v>6</v>
      </c>
      <c r="AT121" s="18">
        <v>6</v>
      </c>
      <c r="AU121" s="18">
        <v>10</v>
      </c>
      <c r="AV121" s="18">
        <v>10</v>
      </c>
      <c r="AW121" s="18">
        <v>3</v>
      </c>
      <c r="AX121" s="18">
        <v>10</v>
      </c>
      <c r="AY121" s="18">
        <v>3</v>
      </c>
      <c r="AZ121" s="18">
        <v>10</v>
      </c>
      <c r="BB121" s="17" t="s">
        <v>919</v>
      </c>
      <c r="BC121" s="17" t="s">
        <v>920</v>
      </c>
      <c r="BD121" s="17">
        <v>386.62</v>
      </c>
      <c r="BE121" s="17">
        <v>9.5399999999999991</v>
      </c>
      <c r="BF121" s="17">
        <v>9.8490000000000002</v>
      </c>
      <c r="BG121" s="17">
        <v>-0.30900000000000105</v>
      </c>
      <c r="BH121" s="17">
        <v>55.9</v>
      </c>
      <c r="BJ121" s="17">
        <v>100</v>
      </c>
      <c r="BK121" s="17">
        <v>1</v>
      </c>
      <c r="BL121" s="17">
        <v>5</v>
      </c>
      <c r="BN121" s="17" t="s">
        <v>81</v>
      </c>
      <c r="BO121" s="17" t="s">
        <v>82</v>
      </c>
      <c r="BP121" s="17" t="s">
        <v>81</v>
      </c>
      <c r="BQ121" s="17" t="s">
        <v>83</v>
      </c>
      <c r="BR121" s="17" t="s">
        <v>75</v>
      </c>
    </row>
    <row r="122" spans="1:70" s="17" customFormat="1" x14ac:dyDescent="0.35">
      <c r="A122" s="16" t="s">
        <v>925</v>
      </c>
      <c r="B122" s="16" t="s">
        <v>926</v>
      </c>
      <c r="C122" s="16">
        <v>102.06807956</v>
      </c>
      <c r="D122" s="16" t="s">
        <v>927</v>
      </c>
      <c r="E122" s="16" t="s">
        <v>928</v>
      </c>
      <c r="F122" s="16" t="s">
        <v>929</v>
      </c>
      <c r="G122" s="16" t="s">
        <v>930</v>
      </c>
      <c r="H122" s="16" t="s">
        <v>1684</v>
      </c>
      <c r="I122" s="16">
        <v>7360</v>
      </c>
      <c r="J122" s="16">
        <v>7082</v>
      </c>
      <c r="K122" s="16" t="s">
        <v>931</v>
      </c>
      <c r="L122" s="17" t="s">
        <v>930</v>
      </c>
      <c r="M122" s="17" t="s">
        <v>925</v>
      </c>
      <c r="N122" s="17" t="s">
        <v>73</v>
      </c>
      <c r="O122" s="17" t="s">
        <v>104</v>
      </c>
      <c r="P122" s="17">
        <v>6</v>
      </c>
      <c r="Q122" s="17" t="s">
        <v>75</v>
      </c>
      <c r="R122" s="17" t="s">
        <v>75</v>
      </c>
      <c r="S122" s="17">
        <v>1</v>
      </c>
      <c r="T122" s="17" t="s">
        <v>76</v>
      </c>
      <c r="U122" s="17">
        <v>10</v>
      </c>
      <c r="V122" s="17">
        <v>10</v>
      </c>
      <c r="W122" s="17" t="s">
        <v>77</v>
      </c>
      <c r="Y122" s="18" t="b">
        <f t="shared" si="7"/>
        <v>1</v>
      </c>
      <c r="Z122" s="18">
        <f t="shared" si="8"/>
        <v>206</v>
      </c>
      <c r="AA122" s="18">
        <f t="shared" si="9"/>
        <v>53</v>
      </c>
      <c r="AB122" s="18" t="str">
        <f t="shared" si="10"/>
        <v>YES</v>
      </c>
      <c r="AC122" s="18" t="str">
        <f t="shared" si="10"/>
        <v>YES</v>
      </c>
      <c r="AD122" s="18" t="b">
        <f t="shared" si="11"/>
        <v>1</v>
      </c>
      <c r="AE122" s="18" t="b">
        <f t="shared" si="12"/>
        <v>1</v>
      </c>
      <c r="AF122" s="18">
        <f t="shared" si="13"/>
        <v>117</v>
      </c>
      <c r="AG122" s="18">
        <f t="shared" si="13"/>
        <v>117</v>
      </c>
      <c r="AH122" s="18"/>
      <c r="AI122" s="17" t="s">
        <v>78</v>
      </c>
      <c r="AJ122" s="17" t="s">
        <v>79</v>
      </c>
      <c r="AL122" s="18"/>
      <c r="AM122" s="18" t="s">
        <v>80</v>
      </c>
      <c r="AN122" s="18"/>
      <c r="AO122" s="18">
        <v>6</v>
      </c>
      <c r="AP122" s="18">
        <v>6</v>
      </c>
      <c r="AQ122" s="18">
        <v>6</v>
      </c>
      <c r="AR122" s="18">
        <v>6</v>
      </c>
      <c r="AS122" s="18">
        <v>6</v>
      </c>
      <c r="AT122" s="18">
        <v>6</v>
      </c>
      <c r="AU122" s="18">
        <v>6</v>
      </c>
      <c r="AV122" s="18">
        <v>6</v>
      </c>
      <c r="AW122" s="18">
        <v>10</v>
      </c>
      <c r="AX122" s="18">
        <v>6</v>
      </c>
      <c r="AY122" s="18">
        <v>6</v>
      </c>
      <c r="AZ122" s="18">
        <v>6</v>
      </c>
      <c r="BB122" s="17" t="s">
        <v>926</v>
      </c>
      <c r="BC122" s="17" t="s">
        <v>927</v>
      </c>
      <c r="BD122" s="17">
        <v>102.13</v>
      </c>
      <c r="BE122" s="17">
        <v>-0.11</v>
      </c>
      <c r="BF122" s="17">
        <v>6.6669999999999998</v>
      </c>
      <c r="BG122" s="17">
        <v>-6.7770000000000001</v>
      </c>
      <c r="BH122" s="17">
        <v>2.5600000000000001E-2</v>
      </c>
      <c r="BJ122" s="17">
        <v>1000</v>
      </c>
      <c r="BK122" s="17">
        <v>1</v>
      </c>
      <c r="BL122" s="17">
        <v>5</v>
      </c>
      <c r="BN122" s="17" t="s">
        <v>81</v>
      </c>
      <c r="BO122" s="17" t="s">
        <v>82</v>
      </c>
      <c r="BP122" s="17" t="s">
        <v>81</v>
      </c>
      <c r="BQ122" s="17" t="s">
        <v>83</v>
      </c>
      <c r="BR122" s="17" t="s">
        <v>75</v>
      </c>
    </row>
    <row r="123" spans="1:70" s="17" customFormat="1" x14ac:dyDescent="0.35">
      <c r="A123" s="16" t="s">
        <v>932</v>
      </c>
      <c r="B123" s="16" t="s">
        <v>933</v>
      </c>
      <c r="C123" s="16">
        <v>110.036779432</v>
      </c>
      <c r="D123" s="16" t="s">
        <v>934</v>
      </c>
      <c r="E123" s="16" t="s">
        <v>935</v>
      </c>
      <c r="F123" s="16" t="s">
        <v>936</v>
      </c>
      <c r="G123" s="16" t="s">
        <v>937</v>
      </c>
      <c r="H123" s="16" t="s">
        <v>1685</v>
      </c>
      <c r="I123" s="16">
        <v>289</v>
      </c>
      <c r="J123" s="16">
        <v>13837760</v>
      </c>
      <c r="K123" s="16" t="s">
        <v>938</v>
      </c>
      <c r="L123" s="17" t="s">
        <v>937</v>
      </c>
      <c r="M123" s="17" t="s">
        <v>932</v>
      </c>
      <c r="N123" s="17" t="s">
        <v>73</v>
      </c>
      <c r="O123" s="17" t="s">
        <v>123</v>
      </c>
      <c r="P123" s="17">
        <v>5.5</v>
      </c>
      <c r="Q123" s="17" t="s">
        <v>75</v>
      </c>
      <c r="R123" s="17" t="s">
        <v>75</v>
      </c>
      <c r="S123" s="17">
        <v>1</v>
      </c>
      <c r="T123" s="17" t="s">
        <v>76</v>
      </c>
      <c r="U123" s="17">
        <v>10</v>
      </c>
      <c r="V123" s="17">
        <v>10</v>
      </c>
      <c r="W123" s="17" t="s">
        <v>77</v>
      </c>
      <c r="Y123" s="18" t="b">
        <f t="shared" si="7"/>
        <v>1</v>
      </c>
      <c r="Z123" s="18">
        <f t="shared" si="8"/>
        <v>205.5</v>
      </c>
      <c r="AA123" s="18">
        <f t="shared" si="9"/>
        <v>52.75</v>
      </c>
      <c r="AB123" s="18" t="str">
        <f t="shared" si="10"/>
        <v>YES</v>
      </c>
      <c r="AC123" s="18" t="str">
        <f t="shared" si="10"/>
        <v>YES</v>
      </c>
      <c r="AD123" s="18" t="b">
        <f t="shared" si="11"/>
        <v>1</v>
      </c>
      <c r="AE123" s="18" t="b">
        <f t="shared" si="12"/>
        <v>1</v>
      </c>
      <c r="AF123" s="18">
        <f t="shared" si="13"/>
        <v>122</v>
      </c>
      <c r="AG123" s="18">
        <f t="shared" si="13"/>
        <v>122</v>
      </c>
      <c r="AH123" s="18"/>
      <c r="AI123" s="17" t="s">
        <v>105</v>
      </c>
      <c r="AJ123" s="17" t="s">
        <v>106</v>
      </c>
      <c r="AL123" s="18"/>
      <c r="AM123" s="18" t="s">
        <v>80</v>
      </c>
      <c r="AN123" s="18"/>
      <c r="AO123" s="18">
        <v>6</v>
      </c>
      <c r="AP123" s="18">
        <v>6</v>
      </c>
      <c r="AQ123" s="18">
        <v>6</v>
      </c>
      <c r="AR123" s="18">
        <v>6</v>
      </c>
      <c r="AS123" s="18">
        <v>6</v>
      </c>
      <c r="AT123" s="18">
        <v>6</v>
      </c>
      <c r="AU123" s="18">
        <v>6</v>
      </c>
      <c r="AV123" s="18">
        <v>6</v>
      </c>
      <c r="AW123" s="18">
        <v>10</v>
      </c>
      <c r="AX123" s="18">
        <v>6</v>
      </c>
      <c r="AY123" s="18">
        <v>10</v>
      </c>
      <c r="AZ123" s="18">
        <v>6</v>
      </c>
      <c r="BB123" s="17" t="s">
        <v>933</v>
      </c>
      <c r="BC123" s="17" t="s">
        <v>934</v>
      </c>
      <c r="BD123" s="17">
        <v>110.11</v>
      </c>
      <c r="BE123" s="17">
        <v>0.88</v>
      </c>
      <c r="BF123" s="17">
        <v>8.1890000000000001</v>
      </c>
      <c r="BG123" s="17">
        <v>-7.3090000000000002</v>
      </c>
      <c r="BH123" s="17">
        <v>1.3899999999999999E-2</v>
      </c>
      <c r="BJ123" s="17">
        <v>100000</v>
      </c>
      <c r="BK123" s="17">
        <v>3</v>
      </c>
      <c r="BL123" s="17">
        <v>2.5</v>
      </c>
      <c r="BN123" s="17" t="s">
        <v>81</v>
      </c>
      <c r="BO123" s="17" t="s">
        <v>82</v>
      </c>
      <c r="BP123" s="17" t="s">
        <v>81</v>
      </c>
      <c r="BQ123" s="17" t="s">
        <v>83</v>
      </c>
      <c r="BR123" s="17" t="s">
        <v>75</v>
      </c>
    </row>
    <row r="124" spans="1:70" s="17" customFormat="1" x14ac:dyDescent="0.35">
      <c r="A124" s="16" t="s">
        <v>939</v>
      </c>
      <c r="B124" s="16" t="s">
        <v>940</v>
      </c>
      <c r="C124" s="16">
        <v>110.036779432</v>
      </c>
      <c r="D124" s="16" t="s">
        <v>934</v>
      </c>
      <c r="E124" s="16" t="s">
        <v>941</v>
      </c>
      <c r="F124" s="16" t="s">
        <v>942</v>
      </c>
      <c r="G124" s="16" t="s">
        <v>943</v>
      </c>
      <c r="H124" s="16" t="s">
        <v>1686</v>
      </c>
      <c r="I124" s="16">
        <v>785</v>
      </c>
      <c r="J124" s="16">
        <v>764</v>
      </c>
      <c r="K124" s="16" t="s">
        <v>944</v>
      </c>
      <c r="L124" s="17" t="s">
        <v>943</v>
      </c>
      <c r="M124" s="17" t="s">
        <v>939</v>
      </c>
      <c r="N124" s="17" t="s">
        <v>945</v>
      </c>
      <c r="O124" s="17" t="s">
        <v>522</v>
      </c>
      <c r="P124" s="17">
        <v>3.3</v>
      </c>
      <c r="Q124" s="17" t="s">
        <v>75</v>
      </c>
      <c r="R124" s="17" t="s">
        <v>75</v>
      </c>
      <c r="S124" s="17">
        <v>1</v>
      </c>
      <c r="T124" s="17" t="s">
        <v>946</v>
      </c>
      <c r="U124" s="17">
        <v>10</v>
      </c>
      <c r="V124" s="17">
        <v>10</v>
      </c>
      <c r="W124" s="17" t="s">
        <v>77</v>
      </c>
      <c r="Y124" s="18" t="b">
        <f t="shared" si="7"/>
        <v>0</v>
      </c>
      <c r="Z124" s="18">
        <f t="shared" si="8"/>
        <v>203.3</v>
      </c>
      <c r="AA124" s="18">
        <f t="shared" si="9"/>
        <v>51.65</v>
      </c>
      <c r="AB124" s="18" t="str">
        <f t="shared" si="10"/>
        <v>YES</v>
      </c>
      <c r="AC124" s="18" t="str">
        <f t="shared" si="10"/>
        <v>YES</v>
      </c>
      <c r="AD124" s="18" t="b">
        <f t="shared" si="11"/>
        <v>1</v>
      </c>
      <c r="AE124" s="18" t="b">
        <f t="shared" si="12"/>
        <v>1</v>
      </c>
      <c r="AF124" s="18">
        <f t="shared" si="13"/>
        <v>123</v>
      </c>
      <c r="AG124" s="18">
        <f t="shared" si="13"/>
        <v>123</v>
      </c>
      <c r="AH124" s="18"/>
      <c r="AI124" s="17" t="s">
        <v>78</v>
      </c>
      <c r="AJ124" s="17" t="s">
        <v>338</v>
      </c>
      <c r="AL124" s="18"/>
      <c r="AM124" s="18" t="s">
        <v>80</v>
      </c>
      <c r="AN124" s="18" t="s">
        <v>80</v>
      </c>
      <c r="AO124" s="18">
        <v>6</v>
      </c>
      <c r="AP124" s="18">
        <v>6</v>
      </c>
      <c r="AQ124" s="18">
        <v>10</v>
      </c>
      <c r="AR124" s="18">
        <v>10</v>
      </c>
      <c r="AS124" s="18">
        <v>10</v>
      </c>
      <c r="AT124" s="18">
        <v>10</v>
      </c>
      <c r="AU124" s="18">
        <v>10</v>
      </c>
      <c r="AV124" s="18">
        <v>10</v>
      </c>
      <c r="AW124" s="18">
        <v>10</v>
      </c>
      <c r="AX124" s="18">
        <v>6</v>
      </c>
      <c r="AY124" s="18">
        <v>10</v>
      </c>
      <c r="AZ124" s="18">
        <v>10</v>
      </c>
      <c r="BB124" s="17" t="s">
        <v>940</v>
      </c>
      <c r="BC124" s="17" t="s">
        <v>934</v>
      </c>
      <c r="BD124" s="17">
        <v>110.11</v>
      </c>
      <c r="BE124" s="17">
        <v>0.59</v>
      </c>
      <c r="BF124" s="17">
        <v>9.3040000000000003</v>
      </c>
      <c r="BG124" s="17">
        <v>-8.7140000000000004</v>
      </c>
      <c r="BH124" s="17">
        <v>1.1299999999999999E-2</v>
      </c>
      <c r="BJ124" s="17">
        <v>100000</v>
      </c>
      <c r="BK124" s="17">
        <v>3</v>
      </c>
      <c r="BL124" s="17">
        <v>0.3</v>
      </c>
      <c r="BN124" s="17" t="s">
        <v>81</v>
      </c>
      <c r="BO124" s="17" t="s">
        <v>82</v>
      </c>
      <c r="BP124" s="17" t="s">
        <v>81</v>
      </c>
      <c r="BQ124" s="17" t="s">
        <v>83</v>
      </c>
      <c r="BR124" s="17" t="s">
        <v>75</v>
      </c>
    </row>
    <row r="125" spans="1:70" s="17" customFormat="1" x14ac:dyDescent="0.35">
      <c r="A125" s="16" t="s">
        <v>947</v>
      </c>
      <c r="B125" s="16" t="s">
        <v>670</v>
      </c>
      <c r="C125" s="16">
        <v>174.042927432</v>
      </c>
      <c r="D125" s="16" t="s">
        <v>671</v>
      </c>
      <c r="E125" s="16" t="s">
        <v>672</v>
      </c>
      <c r="F125" s="16" t="s">
        <v>673</v>
      </c>
      <c r="G125" s="16" t="s">
        <v>948</v>
      </c>
      <c r="H125" s="16" t="s">
        <v>1687</v>
      </c>
      <c r="I125" s="16">
        <v>11443</v>
      </c>
      <c r="J125" s="16">
        <v>13835351</v>
      </c>
      <c r="K125" s="16" t="s">
        <v>675</v>
      </c>
      <c r="L125" s="17" t="s">
        <v>948</v>
      </c>
      <c r="M125" s="17" t="s">
        <v>947</v>
      </c>
      <c r="N125" s="17" t="s">
        <v>73</v>
      </c>
      <c r="O125" s="17" t="s">
        <v>232</v>
      </c>
      <c r="P125" s="17">
        <v>6.5</v>
      </c>
      <c r="Q125" s="17" t="s">
        <v>75</v>
      </c>
      <c r="R125" s="17" t="s">
        <v>75</v>
      </c>
      <c r="S125" s="17">
        <v>10</v>
      </c>
      <c r="T125" s="17" t="s">
        <v>76</v>
      </c>
      <c r="U125" s="17">
        <v>6</v>
      </c>
      <c r="V125" s="17">
        <v>10</v>
      </c>
      <c r="W125" s="17" t="s">
        <v>77</v>
      </c>
      <c r="Y125" s="18" t="b">
        <f t="shared" si="7"/>
        <v>1</v>
      </c>
      <c r="Z125" s="18">
        <f t="shared" si="8"/>
        <v>201</v>
      </c>
      <c r="AA125" s="18">
        <f t="shared" si="9"/>
        <v>50.5</v>
      </c>
      <c r="AB125" s="18" t="str">
        <f t="shared" si="10"/>
        <v>YES</v>
      </c>
      <c r="AC125" s="18" t="str">
        <f t="shared" si="10"/>
        <v>YES</v>
      </c>
      <c r="AD125" s="18" t="b">
        <f t="shared" si="11"/>
        <v>1</v>
      </c>
      <c r="AE125" s="18" t="b">
        <f t="shared" si="12"/>
        <v>1</v>
      </c>
      <c r="AF125" s="18">
        <f t="shared" si="13"/>
        <v>124</v>
      </c>
      <c r="AG125" s="18">
        <f t="shared" si="13"/>
        <v>124</v>
      </c>
      <c r="AH125" s="18"/>
      <c r="AI125" s="17" t="s">
        <v>78</v>
      </c>
      <c r="AJ125" s="17" t="s">
        <v>106</v>
      </c>
      <c r="AL125" s="18"/>
      <c r="AM125" s="18"/>
      <c r="AN125" s="18"/>
      <c r="AO125" s="18">
        <v>3</v>
      </c>
      <c r="AP125" s="18">
        <v>3</v>
      </c>
      <c r="AQ125" s="18">
        <v>3</v>
      </c>
      <c r="AR125" s="18">
        <v>3</v>
      </c>
      <c r="AS125" s="18">
        <v>3</v>
      </c>
      <c r="AT125" s="18">
        <v>3</v>
      </c>
      <c r="AU125" s="18">
        <v>3</v>
      </c>
      <c r="AV125" s="18">
        <v>3</v>
      </c>
      <c r="AW125" s="18">
        <v>6</v>
      </c>
      <c r="AX125" s="18">
        <v>3</v>
      </c>
      <c r="AY125" s="18">
        <v>6</v>
      </c>
      <c r="AZ125" s="18">
        <v>3</v>
      </c>
      <c r="BB125" s="17" t="s">
        <v>670</v>
      </c>
      <c r="BC125" s="17" t="s">
        <v>671</v>
      </c>
      <c r="BD125" s="17">
        <v>174.15</v>
      </c>
      <c r="BE125" s="17">
        <v>3.74</v>
      </c>
      <c r="BF125" s="17">
        <v>7.0830000000000002</v>
      </c>
      <c r="BG125" s="17">
        <v>-3.343</v>
      </c>
      <c r="BH125" s="17">
        <v>0.42499999999999999</v>
      </c>
      <c r="BJ125" s="17">
        <v>1000000</v>
      </c>
      <c r="BK125" s="17">
        <v>4</v>
      </c>
      <c r="BL125" s="17">
        <v>2.5</v>
      </c>
      <c r="BN125" s="17" t="s">
        <v>81</v>
      </c>
      <c r="BO125" s="17" t="s">
        <v>82</v>
      </c>
      <c r="BP125" s="17" t="s">
        <v>81</v>
      </c>
      <c r="BQ125" s="17" t="s">
        <v>83</v>
      </c>
      <c r="BR125" s="17" t="s">
        <v>75</v>
      </c>
    </row>
    <row r="126" spans="1:70" s="17" customFormat="1" x14ac:dyDescent="0.35">
      <c r="A126" s="16" t="s">
        <v>949</v>
      </c>
      <c r="B126" s="16" t="s">
        <v>950</v>
      </c>
      <c r="C126" s="16">
        <v>123.068413908</v>
      </c>
      <c r="D126" s="16" t="s">
        <v>951</v>
      </c>
      <c r="E126" s="16" t="s">
        <v>952</v>
      </c>
      <c r="F126" s="16" t="s">
        <v>953</v>
      </c>
      <c r="G126" s="16" t="s">
        <v>954</v>
      </c>
      <c r="H126" s="16" t="s">
        <v>1688</v>
      </c>
      <c r="I126" s="16">
        <v>7732</v>
      </c>
      <c r="J126" s="16">
        <v>13869414</v>
      </c>
      <c r="K126" s="16" t="s">
        <v>955</v>
      </c>
      <c r="L126" s="17" t="s">
        <v>954</v>
      </c>
      <c r="M126" s="17" t="s">
        <v>949</v>
      </c>
      <c r="N126" s="17" t="s">
        <v>73</v>
      </c>
      <c r="O126" s="17" t="s">
        <v>123</v>
      </c>
      <c r="P126" s="17">
        <v>6</v>
      </c>
      <c r="Q126" s="17" t="s">
        <v>75</v>
      </c>
      <c r="R126" s="17" t="s">
        <v>75</v>
      </c>
      <c r="S126" s="17">
        <v>10</v>
      </c>
      <c r="T126" s="17" t="s">
        <v>76</v>
      </c>
      <c r="U126" s="17">
        <v>6</v>
      </c>
      <c r="V126" s="17">
        <v>10</v>
      </c>
      <c r="W126" s="17" t="s">
        <v>77</v>
      </c>
      <c r="Y126" s="18" t="b">
        <f t="shared" si="7"/>
        <v>1</v>
      </c>
      <c r="Z126" s="18">
        <f t="shared" si="8"/>
        <v>196</v>
      </c>
      <c r="AA126" s="18">
        <f t="shared" si="9"/>
        <v>48</v>
      </c>
      <c r="AB126" s="18" t="str">
        <f t="shared" si="10"/>
        <v>YES</v>
      </c>
      <c r="AC126" s="18" t="str">
        <f t="shared" si="10"/>
        <v>YES</v>
      </c>
      <c r="AD126" s="18" t="b">
        <f t="shared" si="11"/>
        <v>1</v>
      </c>
      <c r="AE126" s="18" t="b">
        <f t="shared" si="12"/>
        <v>1</v>
      </c>
      <c r="AF126" s="18">
        <f t="shared" si="13"/>
        <v>125</v>
      </c>
      <c r="AG126" s="18">
        <f t="shared" si="13"/>
        <v>125</v>
      </c>
      <c r="AH126" s="18"/>
      <c r="AI126" s="17" t="s">
        <v>78</v>
      </c>
      <c r="AJ126" s="17" t="s">
        <v>138</v>
      </c>
      <c r="AL126" s="18"/>
      <c r="AM126" s="18"/>
      <c r="AN126" s="18"/>
      <c r="AO126" s="18">
        <v>3</v>
      </c>
      <c r="AP126" s="18">
        <v>6</v>
      </c>
      <c r="AQ126" s="18">
        <v>6</v>
      </c>
      <c r="AR126" s="18">
        <v>6</v>
      </c>
      <c r="AS126" s="18">
        <v>6</v>
      </c>
      <c r="AT126" s="18">
        <v>6</v>
      </c>
      <c r="AU126" s="18">
        <v>3</v>
      </c>
      <c r="AV126" s="18">
        <v>3</v>
      </c>
      <c r="AW126" s="18">
        <v>6</v>
      </c>
      <c r="AX126" s="18">
        <v>6</v>
      </c>
      <c r="AY126" s="18">
        <v>6</v>
      </c>
      <c r="AZ126" s="18">
        <v>6</v>
      </c>
      <c r="BB126" s="17" t="s">
        <v>950</v>
      </c>
      <c r="BC126" s="17" t="s">
        <v>951</v>
      </c>
      <c r="BD126" s="17">
        <v>123.15</v>
      </c>
      <c r="BE126" s="17">
        <v>0.95</v>
      </c>
      <c r="BF126" s="17">
        <v>6.5190000000000001</v>
      </c>
      <c r="BG126" s="17">
        <v>-5.569</v>
      </c>
      <c r="BH126" s="17">
        <v>9.1999999999999998E-2</v>
      </c>
      <c r="BJ126" s="17">
        <v>10</v>
      </c>
      <c r="BK126" s="17">
        <v>1</v>
      </c>
      <c r="BL126" s="17">
        <v>5</v>
      </c>
      <c r="BN126" s="17" t="s">
        <v>81</v>
      </c>
      <c r="BO126" s="17" t="s">
        <v>82</v>
      </c>
      <c r="BP126" s="17" t="s">
        <v>81</v>
      </c>
      <c r="BQ126" s="17" t="s">
        <v>83</v>
      </c>
      <c r="BR126" s="17" t="s">
        <v>75</v>
      </c>
    </row>
    <row r="127" spans="1:70" s="17" customFormat="1" x14ac:dyDescent="0.35">
      <c r="A127" s="16" t="s">
        <v>956</v>
      </c>
      <c r="B127" s="16" t="s">
        <v>957</v>
      </c>
      <c r="C127" s="16">
        <v>364.01963251199999</v>
      </c>
      <c r="D127" s="16" t="s">
        <v>958</v>
      </c>
      <c r="E127" s="16" t="s">
        <v>959</v>
      </c>
      <c r="F127" s="16" t="s">
        <v>960</v>
      </c>
      <c r="G127" s="16" t="s">
        <v>961</v>
      </c>
      <c r="H127" s="16" t="s">
        <v>1689</v>
      </c>
      <c r="I127" s="16">
        <v>82747</v>
      </c>
      <c r="J127" s="16">
        <v>74673</v>
      </c>
      <c r="K127" s="16" t="s">
        <v>962</v>
      </c>
      <c r="L127" s="17" t="s">
        <v>961</v>
      </c>
      <c r="M127" s="17" t="s">
        <v>956</v>
      </c>
      <c r="N127" s="17" t="s">
        <v>73</v>
      </c>
      <c r="O127" s="17" t="s">
        <v>123</v>
      </c>
      <c r="P127" s="17">
        <v>6</v>
      </c>
      <c r="Q127" s="17" t="s">
        <v>75</v>
      </c>
      <c r="R127" s="17" t="s">
        <v>75</v>
      </c>
      <c r="S127" s="17">
        <v>10</v>
      </c>
      <c r="T127" s="17" t="s">
        <v>76</v>
      </c>
      <c r="U127" s="17">
        <v>6</v>
      </c>
      <c r="V127" s="17">
        <v>10</v>
      </c>
      <c r="W127" s="17" t="s">
        <v>77</v>
      </c>
      <c r="Y127" s="18" t="b">
        <f t="shared" si="7"/>
        <v>1</v>
      </c>
      <c r="Z127" s="18">
        <f t="shared" si="8"/>
        <v>196</v>
      </c>
      <c r="AA127" s="18">
        <f t="shared" si="9"/>
        <v>48</v>
      </c>
      <c r="AB127" s="18" t="str">
        <f t="shared" si="10"/>
        <v>YES</v>
      </c>
      <c r="AC127" s="18" t="str">
        <f t="shared" si="10"/>
        <v>YES</v>
      </c>
      <c r="AD127" s="18" t="b">
        <f t="shared" si="11"/>
        <v>1</v>
      </c>
      <c r="AE127" s="18" t="b">
        <f t="shared" si="12"/>
        <v>1</v>
      </c>
      <c r="AF127" s="18">
        <f t="shared" si="13"/>
        <v>125</v>
      </c>
      <c r="AG127" s="18">
        <f t="shared" si="13"/>
        <v>125</v>
      </c>
      <c r="AH127" s="18"/>
      <c r="AI127" s="17" t="s">
        <v>137</v>
      </c>
      <c r="AJ127" s="17" t="s">
        <v>138</v>
      </c>
      <c r="AL127" s="18"/>
      <c r="AM127" s="18"/>
      <c r="AN127" s="18"/>
      <c r="AO127" s="18">
        <v>6</v>
      </c>
      <c r="AP127" s="18">
        <v>6</v>
      </c>
      <c r="AQ127" s="18">
        <v>6</v>
      </c>
      <c r="AR127" s="18">
        <v>6</v>
      </c>
      <c r="AS127" s="18">
        <v>6</v>
      </c>
      <c r="AT127" s="18">
        <v>6</v>
      </c>
      <c r="AU127" s="18">
        <v>6</v>
      </c>
      <c r="AV127" s="18">
        <v>6</v>
      </c>
      <c r="AW127" s="18">
        <v>6</v>
      </c>
      <c r="AX127" s="18">
        <v>6</v>
      </c>
      <c r="AY127" s="18">
        <v>6</v>
      </c>
      <c r="AZ127" s="18">
        <v>6</v>
      </c>
      <c r="BB127" s="17" t="s">
        <v>957</v>
      </c>
      <c r="BC127" s="17" t="s">
        <v>958</v>
      </c>
      <c r="BD127" s="17">
        <v>364.56</v>
      </c>
      <c r="BE127" s="17">
        <v>5.97</v>
      </c>
      <c r="BF127" s="17">
        <v>8.1910000000000007</v>
      </c>
      <c r="BG127" s="17">
        <v>-2.221000000000001</v>
      </c>
      <c r="BH127" s="17">
        <v>2.85</v>
      </c>
      <c r="BJ127" s="17">
        <v>1000</v>
      </c>
      <c r="BK127" s="17">
        <v>1</v>
      </c>
      <c r="BL127" s="17">
        <v>5</v>
      </c>
      <c r="BN127" s="17" t="s">
        <v>81</v>
      </c>
      <c r="BO127" s="17" t="s">
        <v>82</v>
      </c>
      <c r="BP127" s="17" t="s">
        <v>81</v>
      </c>
      <c r="BQ127" s="17" t="s">
        <v>83</v>
      </c>
      <c r="BR127" s="17" t="s">
        <v>75</v>
      </c>
    </row>
    <row r="128" spans="1:70" s="17" customFormat="1" x14ac:dyDescent="0.35">
      <c r="A128" s="16" t="s">
        <v>963</v>
      </c>
      <c r="B128" s="16" t="s">
        <v>964</v>
      </c>
      <c r="C128" s="16">
        <v>127.01887687200001</v>
      </c>
      <c r="D128" s="16" t="s">
        <v>965</v>
      </c>
      <c r="E128" s="16" t="s">
        <v>966</v>
      </c>
      <c r="F128" s="16" t="s">
        <v>967</v>
      </c>
      <c r="G128" s="16" t="s">
        <v>968</v>
      </c>
      <c r="H128" s="16" t="s">
        <v>1690</v>
      </c>
      <c r="I128" s="16">
        <v>7932</v>
      </c>
      <c r="J128" s="16">
        <v>13869451</v>
      </c>
      <c r="K128" s="16" t="s">
        <v>969</v>
      </c>
      <c r="L128" s="17" t="s">
        <v>968</v>
      </c>
      <c r="M128" s="17" t="s">
        <v>963</v>
      </c>
      <c r="N128" s="17" t="s">
        <v>73</v>
      </c>
      <c r="O128" s="17" t="s">
        <v>123</v>
      </c>
      <c r="P128" s="17">
        <v>6</v>
      </c>
      <c r="Q128" s="17" t="s">
        <v>75</v>
      </c>
      <c r="R128" s="17" t="s">
        <v>75</v>
      </c>
      <c r="S128" s="17">
        <v>10</v>
      </c>
      <c r="T128" s="17" t="s">
        <v>76</v>
      </c>
      <c r="U128" s="17">
        <v>6</v>
      </c>
      <c r="V128" s="17">
        <v>10</v>
      </c>
      <c r="W128" s="17" t="s">
        <v>77</v>
      </c>
      <c r="Y128" s="18" t="b">
        <f t="shared" si="7"/>
        <v>1</v>
      </c>
      <c r="Z128" s="18">
        <f t="shared" si="8"/>
        <v>196</v>
      </c>
      <c r="AA128" s="18">
        <f t="shared" si="9"/>
        <v>48</v>
      </c>
      <c r="AB128" s="18" t="str">
        <f t="shared" si="10"/>
        <v>YES</v>
      </c>
      <c r="AC128" s="18" t="str">
        <f t="shared" si="10"/>
        <v>YES</v>
      </c>
      <c r="AD128" s="18" t="b">
        <f t="shared" si="11"/>
        <v>1</v>
      </c>
      <c r="AE128" s="18" t="b">
        <f t="shared" si="12"/>
        <v>1</v>
      </c>
      <c r="AF128" s="18">
        <f t="shared" si="13"/>
        <v>125</v>
      </c>
      <c r="AG128" s="18">
        <f t="shared" si="13"/>
        <v>125</v>
      </c>
      <c r="AH128" s="18"/>
      <c r="AI128" s="17" t="s">
        <v>137</v>
      </c>
      <c r="AJ128" s="17" t="s">
        <v>138</v>
      </c>
      <c r="AL128" s="18"/>
      <c r="AM128" s="18"/>
      <c r="AN128" s="18"/>
      <c r="AO128" s="18">
        <v>3</v>
      </c>
      <c r="AP128" s="18">
        <v>3</v>
      </c>
      <c r="AQ128" s="18">
        <v>3</v>
      </c>
      <c r="AR128" s="18">
        <v>3</v>
      </c>
      <c r="AS128" s="18">
        <v>3</v>
      </c>
      <c r="AT128" s="18">
        <v>3</v>
      </c>
      <c r="AU128" s="18">
        <v>3</v>
      </c>
      <c r="AV128" s="18">
        <v>3</v>
      </c>
      <c r="AW128" s="18">
        <v>6</v>
      </c>
      <c r="AX128" s="18">
        <v>3</v>
      </c>
      <c r="AY128" s="18">
        <v>6</v>
      </c>
      <c r="AZ128" s="18">
        <v>3</v>
      </c>
      <c r="BB128" s="17" t="s">
        <v>964</v>
      </c>
      <c r="BC128" s="17" t="s">
        <v>965</v>
      </c>
      <c r="BD128" s="17">
        <v>127.57</v>
      </c>
      <c r="BE128" s="17">
        <v>1.88</v>
      </c>
      <c r="BF128" s="17">
        <v>6.2679999999999998</v>
      </c>
      <c r="BG128" s="17">
        <v>-4.3879999999999999</v>
      </c>
      <c r="BH128" s="17">
        <v>0.27600000000000002</v>
      </c>
      <c r="BJ128" s="17">
        <v>100</v>
      </c>
      <c r="BK128" s="17">
        <v>1</v>
      </c>
      <c r="BL128" s="17">
        <v>5</v>
      </c>
      <c r="BN128" s="17" t="s">
        <v>81</v>
      </c>
      <c r="BO128" s="17" t="s">
        <v>82</v>
      </c>
      <c r="BP128" s="17" t="s">
        <v>81</v>
      </c>
      <c r="BQ128" s="17" t="s">
        <v>83</v>
      </c>
      <c r="BR128" s="17" t="s">
        <v>75</v>
      </c>
    </row>
    <row r="129" spans="1:70" s="17" customFormat="1" x14ac:dyDescent="0.35">
      <c r="A129" s="16" t="s">
        <v>970</v>
      </c>
      <c r="B129" s="16" t="s">
        <v>971</v>
      </c>
      <c r="C129" s="16">
        <v>152.06023090599999</v>
      </c>
      <c r="D129" s="16" t="s">
        <v>972</v>
      </c>
      <c r="E129" s="16" t="s">
        <v>973</v>
      </c>
      <c r="F129" s="16" t="s">
        <v>974</v>
      </c>
      <c r="G129" s="16" t="s">
        <v>975</v>
      </c>
      <c r="H129" s="16" t="s">
        <v>1691</v>
      </c>
      <c r="I129" s="16">
        <v>87779</v>
      </c>
      <c r="J129" s="16">
        <v>79193</v>
      </c>
      <c r="K129" s="16" t="s">
        <v>976</v>
      </c>
      <c r="L129" s="17" t="s">
        <v>975</v>
      </c>
      <c r="M129" s="17" t="s">
        <v>970</v>
      </c>
      <c r="N129" s="17" t="s">
        <v>73</v>
      </c>
      <c r="O129" s="17" t="s">
        <v>232</v>
      </c>
      <c r="P129" s="17">
        <v>6</v>
      </c>
      <c r="Q129" s="17" t="s">
        <v>75</v>
      </c>
      <c r="R129" s="17" t="s">
        <v>75</v>
      </c>
      <c r="S129" s="17">
        <v>10</v>
      </c>
      <c r="T129" s="17" t="s">
        <v>76</v>
      </c>
      <c r="U129" s="17">
        <v>6</v>
      </c>
      <c r="V129" s="17">
        <v>10</v>
      </c>
      <c r="W129" s="17" t="s">
        <v>77</v>
      </c>
      <c r="Y129" s="18" t="b">
        <f t="shared" si="7"/>
        <v>1</v>
      </c>
      <c r="Z129" s="18">
        <f t="shared" si="8"/>
        <v>196</v>
      </c>
      <c r="AA129" s="18">
        <f t="shared" si="9"/>
        <v>48</v>
      </c>
      <c r="AB129" s="18" t="str">
        <f t="shared" si="10"/>
        <v>YES</v>
      </c>
      <c r="AC129" s="18" t="str">
        <f t="shared" si="10"/>
        <v>YES</v>
      </c>
      <c r="AD129" s="18" t="b">
        <f t="shared" si="11"/>
        <v>1</v>
      </c>
      <c r="AE129" s="18" t="b">
        <f t="shared" si="12"/>
        <v>1</v>
      </c>
      <c r="AF129" s="18">
        <f t="shared" si="13"/>
        <v>125</v>
      </c>
      <c r="AG129" s="18">
        <f t="shared" si="13"/>
        <v>125</v>
      </c>
      <c r="AH129" s="18"/>
      <c r="AI129" s="17" t="s">
        <v>137</v>
      </c>
      <c r="AJ129" s="17" t="s">
        <v>79</v>
      </c>
      <c r="AL129" s="18"/>
      <c r="AM129" s="18"/>
      <c r="AN129" s="18"/>
      <c r="AO129" s="18">
        <v>3</v>
      </c>
      <c r="AP129" s="18">
        <v>3</v>
      </c>
      <c r="AQ129" s="18">
        <v>3</v>
      </c>
      <c r="AR129" s="18">
        <v>3</v>
      </c>
      <c r="AS129" s="18">
        <v>3</v>
      </c>
      <c r="AT129" s="18">
        <v>3</v>
      </c>
      <c r="AU129" s="18">
        <v>3</v>
      </c>
      <c r="AV129" s="18">
        <v>3</v>
      </c>
      <c r="AW129" s="18">
        <v>6</v>
      </c>
      <c r="AX129" s="18">
        <v>3</v>
      </c>
      <c r="AY129" s="18">
        <v>6</v>
      </c>
      <c r="AZ129" s="18">
        <v>3</v>
      </c>
      <c r="BB129" s="17" t="s">
        <v>971</v>
      </c>
      <c r="BC129" s="17" t="s">
        <v>972</v>
      </c>
      <c r="BD129" s="17">
        <v>152.12</v>
      </c>
      <c r="BE129" s="17">
        <v>0.4</v>
      </c>
      <c r="BF129" s="17">
        <v>4.4459999999999997</v>
      </c>
      <c r="BG129" s="17">
        <v>-4.0459999999999994</v>
      </c>
      <c r="BH129" s="17">
        <v>9.5200000000000007E-2</v>
      </c>
      <c r="BJ129" s="17">
        <v>1000</v>
      </c>
      <c r="BK129" s="17">
        <v>1</v>
      </c>
      <c r="BL129" s="17">
        <v>5</v>
      </c>
      <c r="BN129" s="17" t="s">
        <v>81</v>
      </c>
      <c r="BO129" s="17" t="s">
        <v>82</v>
      </c>
      <c r="BP129" s="17" t="s">
        <v>81</v>
      </c>
      <c r="BQ129" s="17" t="s">
        <v>83</v>
      </c>
      <c r="BR129" s="17" t="s">
        <v>75</v>
      </c>
    </row>
    <row r="130" spans="1:70" s="17" customFormat="1" x14ac:dyDescent="0.35">
      <c r="A130" s="16" t="s">
        <v>977</v>
      </c>
      <c r="B130" s="16" t="s">
        <v>978</v>
      </c>
      <c r="C130" s="16">
        <v>178.13576519599999</v>
      </c>
      <c r="D130" s="16" t="s">
        <v>979</v>
      </c>
      <c r="E130" s="16" t="s">
        <v>980</v>
      </c>
      <c r="F130" s="16" t="s">
        <v>981</v>
      </c>
      <c r="G130" s="16" t="s">
        <v>982</v>
      </c>
      <c r="H130" s="16" t="s">
        <v>1692</v>
      </c>
      <c r="I130" s="16">
        <v>15884</v>
      </c>
      <c r="J130" s="16">
        <v>15097</v>
      </c>
      <c r="K130" s="16" t="s">
        <v>983</v>
      </c>
      <c r="L130" s="17" t="s">
        <v>982</v>
      </c>
      <c r="M130" s="17" t="s">
        <v>977</v>
      </c>
      <c r="N130" s="17" t="s">
        <v>73</v>
      </c>
      <c r="O130" s="17" t="s">
        <v>232</v>
      </c>
      <c r="P130" s="17">
        <v>6</v>
      </c>
      <c r="Q130" s="17" t="s">
        <v>75</v>
      </c>
      <c r="R130" s="17" t="s">
        <v>75</v>
      </c>
      <c r="S130" s="17">
        <v>10</v>
      </c>
      <c r="T130" s="17" t="s">
        <v>76</v>
      </c>
      <c r="U130" s="17">
        <v>6</v>
      </c>
      <c r="V130" s="17">
        <v>10</v>
      </c>
      <c r="W130" s="17" t="s">
        <v>77</v>
      </c>
      <c r="Y130" s="18" t="b">
        <f t="shared" ref="Y130:Y193" si="14">AND(T130="TRUE",U130&gt;5,V130&gt;5)</f>
        <v>1</v>
      </c>
      <c r="Z130" s="18">
        <f t="shared" ref="Z130:Z193" si="15">(P130*S130)+(U130*U130)+(V130*V130)</f>
        <v>196</v>
      </c>
      <c r="AA130" s="18">
        <f t="shared" ref="AA130:AA193" si="16">((P130*S130)+(U130*U130))/20*V130</f>
        <v>48</v>
      </c>
      <c r="AB130" s="18" t="str">
        <f t="shared" ref="AB130:AC193" si="17">IF(Z130&gt;Z$215,"YES","NO")</f>
        <v>YES</v>
      </c>
      <c r="AC130" s="18" t="str">
        <f t="shared" si="17"/>
        <v>YES</v>
      </c>
      <c r="AD130" s="18" t="b">
        <f t="shared" ref="AD130:AD193" si="18">AND($AB130="YES",$AC130="YES")</f>
        <v>1</v>
      </c>
      <c r="AE130" s="18" t="b">
        <f t="shared" ref="AE130:AE193" si="19">OR($AB130="YES",$AC130="YES")</f>
        <v>1</v>
      </c>
      <c r="AF130" s="18">
        <f t="shared" ref="AF130:AG193" si="20">_xlfn.RANK.EQ(Z130,Z$2:Z$213)</f>
        <v>125</v>
      </c>
      <c r="AG130" s="18">
        <f t="shared" si="20"/>
        <v>125</v>
      </c>
      <c r="AH130" s="18"/>
      <c r="AI130" s="17" t="s">
        <v>137</v>
      </c>
      <c r="AJ130" s="17" t="s">
        <v>138</v>
      </c>
      <c r="AL130" s="18"/>
      <c r="AM130" s="18"/>
      <c r="AN130" s="18"/>
      <c r="AO130" s="18">
        <v>6</v>
      </c>
      <c r="AP130" s="18">
        <v>6</v>
      </c>
      <c r="AQ130" s="18">
        <v>6</v>
      </c>
      <c r="AR130" s="18">
        <v>6</v>
      </c>
      <c r="AS130" s="18">
        <v>3</v>
      </c>
      <c r="AT130" s="18">
        <v>6</v>
      </c>
      <c r="AU130" s="18">
        <v>6</v>
      </c>
      <c r="AV130" s="18">
        <v>6</v>
      </c>
      <c r="AW130" s="18">
        <v>6</v>
      </c>
      <c r="AX130" s="18">
        <v>6</v>
      </c>
      <c r="AY130" s="18">
        <v>6</v>
      </c>
      <c r="AZ130" s="18">
        <v>6</v>
      </c>
      <c r="BB130" s="17" t="s">
        <v>978</v>
      </c>
      <c r="BC130" s="17" t="s">
        <v>979</v>
      </c>
      <c r="BD130" s="17">
        <v>178.26</v>
      </c>
      <c r="BE130" s="17">
        <v>4.5199999999999996</v>
      </c>
      <c r="BF130" s="17">
        <v>8.6630000000000003</v>
      </c>
      <c r="BG130" s="17">
        <v>-4.1430000000000007</v>
      </c>
      <c r="BH130" s="17">
        <v>0.442</v>
      </c>
      <c r="BJ130" s="17">
        <v>1000</v>
      </c>
      <c r="BK130" s="17">
        <v>1</v>
      </c>
      <c r="BL130" s="17">
        <v>5</v>
      </c>
      <c r="BN130" s="17" t="s">
        <v>81</v>
      </c>
      <c r="BO130" s="17" t="s">
        <v>82</v>
      </c>
      <c r="BP130" s="17" t="s">
        <v>81</v>
      </c>
      <c r="BQ130" s="17" t="s">
        <v>83</v>
      </c>
      <c r="BR130" s="17" t="s">
        <v>75</v>
      </c>
    </row>
    <row r="131" spans="1:70" s="17" customFormat="1" x14ac:dyDescent="0.35">
      <c r="A131" s="16" t="s">
        <v>984</v>
      </c>
      <c r="B131" s="16" t="s">
        <v>985</v>
      </c>
      <c r="C131" s="16">
        <v>206.16706532399999</v>
      </c>
      <c r="D131" s="16" t="s">
        <v>986</v>
      </c>
      <c r="E131" s="16" t="s">
        <v>987</v>
      </c>
      <c r="F131" s="16" t="s">
        <v>988</v>
      </c>
      <c r="G131" s="16" t="s">
        <v>989</v>
      </c>
      <c r="H131" s="16" t="s">
        <v>1693</v>
      </c>
      <c r="I131" s="16">
        <v>92292</v>
      </c>
      <c r="J131" s="16">
        <v>83324</v>
      </c>
      <c r="K131" s="16" t="s">
        <v>990</v>
      </c>
      <c r="L131" s="17" t="s">
        <v>989</v>
      </c>
      <c r="M131" s="17" t="s">
        <v>984</v>
      </c>
      <c r="N131" s="17" t="s">
        <v>200</v>
      </c>
      <c r="O131" s="17" t="s">
        <v>123</v>
      </c>
      <c r="P131" s="17">
        <v>6</v>
      </c>
      <c r="Q131" s="17" t="s">
        <v>75</v>
      </c>
      <c r="R131" s="17" t="s">
        <v>75</v>
      </c>
      <c r="S131" s="17">
        <v>10</v>
      </c>
      <c r="T131" s="17" t="s">
        <v>76</v>
      </c>
      <c r="U131" s="17">
        <v>6</v>
      </c>
      <c r="V131" s="17">
        <v>10</v>
      </c>
      <c r="W131" s="17" t="s">
        <v>124</v>
      </c>
      <c r="Y131" s="18" t="b">
        <f t="shared" si="14"/>
        <v>1</v>
      </c>
      <c r="Z131" s="18">
        <f t="shared" si="15"/>
        <v>196</v>
      </c>
      <c r="AA131" s="18">
        <f t="shared" si="16"/>
        <v>48</v>
      </c>
      <c r="AB131" s="18" t="str">
        <f t="shared" si="17"/>
        <v>YES</v>
      </c>
      <c r="AC131" s="18" t="str">
        <f t="shared" si="17"/>
        <v>YES</v>
      </c>
      <c r="AD131" s="18" t="b">
        <f t="shared" si="18"/>
        <v>1</v>
      </c>
      <c r="AE131" s="18" t="b">
        <f t="shared" si="19"/>
        <v>1</v>
      </c>
      <c r="AF131" s="18">
        <f t="shared" si="20"/>
        <v>125</v>
      </c>
      <c r="AG131" s="18">
        <f t="shared" si="20"/>
        <v>125</v>
      </c>
      <c r="AH131" s="18"/>
      <c r="AI131" s="17" t="s">
        <v>202</v>
      </c>
      <c r="AJ131" s="17" t="s">
        <v>138</v>
      </c>
      <c r="AL131" s="18"/>
      <c r="AM131" s="18"/>
      <c r="AN131" s="18"/>
      <c r="AO131" s="18">
        <v>3</v>
      </c>
      <c r="AP131" s="18">
        <v>3</v>
      </c>
      <c r="AQ131" s="18">
        <v>6</v>
      </c>
      <c r="AR131" s="18">
        <v>6</v>
      </c>
      <c r="AS131" s="18">
        <v>6</v>
      </c>
      <c r="AT131" s="18">
        <v>6</v>
      </c>
      <c r="AU131" s="18">
        <v>3</v>
      </c>
      <c r="AV131" s="18">
        <v>3</v>
      </c>
      <c r="AW131" s="18">
        <v>3</v>
      </c>
      <c r="AX131" s="18">
        <v>6</v>
      </c>
      <c r="AY131" s="18">
        <v>6</v>
      </c>
      <c r="AZ131" s="18">
        <v>6</v>
      </c>
      <c r="BB131" s="17" t="s">
        <v>985</v>
      </c>
      <c r="BC131" s="17" t="s">
        <v>986</v>
      </c>
      <c r="BD131" s="17">
        <v>206.31</v>
      </c>
      <c r="BE131" s="17">
        <v>4.49</v>
      </c>
      <c r="BF131" s="17">
        <v>6.726</v>
      </c>
      <c r="BG131" s="17">
        <v>-2.2359999999999998</v>
      </c>
      <c r="BH131" s="17">
        <v>5.15</v>
      </c>
      <c r="BJ131" s="17">
        <v>100</v>
      </c>
      <c r="BK131" s="17">
        <v>1</v>
      </c>
      <c r="BL131" s="17">
        <v>5</v>
      </c>
      <c r="BN131" s="17" t="s">
        <v>81</v>
      </c>
      <c r="BO131" s="17" t="s">
        <v>82</v>
      </c>
      <c r="BP131" s="17" t="s">
        <v>81</v>
      </c>
      <c r="BQ131" s="17" t="s">
        <v>83</v>
      </c>
      <c r="BR131" s="17" t="s">
        <v>75</v>
      </c>
    </row>
    <row r="132" spans="1:70" s="17" customFormat="1" x14ac:dyDescent="0.35">
      <c r="A132" s="16" t="s">
        <v>991</v>
      </c>
      <c r="B132" s="16" t="s">
        <v>992</v>
      </c>
      <c r="C132" s="16">
        <v>164.04081925599999</v>
      </c>
      <c r="D132" s="16" t="s">
        <v>993</v>
      </c>
      <c r="E132" s="16" t="s">
        <v>994</v>
      </c>
      <c r="F132" s="16" t="s">
        <v>995</v>
      </c>
      <c r="G132" s="16" t="s">
        <v>996</v>
      </c>
      <c r="H132" s="16" t="s">
        <v>1694</v>
      </c>
      <c r="I132" s="16">
        <v>97521</v>
      </c>
      <c r="J132" s="16">
        <v>2298918</v>
      </c>
      <c r="K132" s="16" t="s">
        <v>997</v>
      </c>
      <c r="L132" s="17" t="s">
        <v>996</v>
      </c>
      <c r="M132" s="17" t="s">
        <v>991</v>
      </c>
      <c r="N132" s="17" t="s">
        <v>73</v>
      </c>
      <c r="O132" s="17" t="s">
        <v>136</v>
      </c>
      <c r="P132" s="17">
        <v>6</v>
      </c>
      <c r="Q132" s="17" t="s">
        <v>75</v>
      </c>
      <c r="R132" s="17" t="s">
        <v>75</v>
      </c>
      <c r="S132" s="17">
        <v>10</v>
      </c>
      <c r="T132" s="17" t="s">
        <v>76</v>
      </c>
      <c r="U132" s="17">
        <v>6</v>
      </c>
      <c r="V132" s="17">
        <v>10</v>
      </c>
      <c r="W132" s="17" t="s">
        <v>77</v>
      </c>
      <c r="Y132" s="18" t="b">
        <f t="shared" si="14"/>
        <v>1</v>
      </c>
      <c r="Z132" s="18">
        <f t="shared" si="15"/>
        <v>196</v>
      </c>
      <c r="AA132" s="18">
        <f t="shared" si="16"/>
        <v>48</v>
      </c>
      <c r="AB132" s="18" t="str">
        <f t="shared" si="17"/>
        <v>YES</v>
      </c>
      <c r="AC132" s="18" t="str">
        <f t="shared" si="17"/>
        <v>YES</v>
      </c>
      <c r="AD132" s="18" t="b">
        <f t="shared" si="18"/>
        <v>1</v>
      </c>
      <c r="AE132" s="18" t="b">
        <f t="shared" si="19"/>
        <v>1</v>
      </c>
      <c r="AF132" s="18">
        <f t="shared" si="20"/>
        <v>125</v>
      </c>
      <c r="AG132" s="18">
        <f t="shared" si="20"/>
        <v>125</v>
      </c>
      <c r="AH132" s="18"/>
      <c r="AI132" s="17" t="s">
        <v>137</v>
      </c>
      <c r="AJ132" s="17" t="s">
        <v>154</v>
      </c>
      <c r="AL132" s="18"/>
      <c r="AM132" s="18"/>
      <c r="AN132" s="18"/>
      <c r="AO132" s="18">
        <v>6</v>
      </c>
      <c r="AP132" s="18">
        <v>6</v>
      </c>
      <c r="AQ132" s="18">
        <v>6</v>
      </c>
      <c r="AR132" s="18">
        <v>6</v>
      </c>
      <c r="AS132" s="18">
        <v>6</v>
      </c>
      <c r="AT132" s="18">
        <v>6</v>
      </c>
      <c r="AU132" s="18">
        <v>6</v>
      </c>
      <c r="AV132" s="18">
        <v>6</v>
      </c>
      <c r="AW132" s="18">
        <v>6</v>
      </c>
      <c r="AX132" s="18">
        <v>6</v>
      </c>
      <c r="AY132" s="18">
        <v>6</v>
      </c>
      <c r="AZ132" s="18">
        <v>6</v>
      </c>
      <c r="BB132" s="17" t="s">
        <v>992</v>
      </c>
      <c r="BC132" s="17" t="s">
        <v>993</v>
      </c>
      <c r="BD132" s="17">
        <v>164.22</v>
      </c>
      <c r="BE132" s="17">
        <v>2.4700000000000002</v>
      </c>
      <c r="BF132" s="17">
        <v>8.2650000000000006</v>
      </c>
      <c r="BG132" s="17">
        <v>-5.7949999999999999</v>
      </c>
      <c r="BH132" s="17">
        <v>0.13</v>
      </c>
      <c r="BJ132" s="17">
        <v>1000</v>
      </c>
      <c r="BK132" s="17">
        <v>1</v>
      </c>
      <c r="BL132" s="17">
        <v>5</v>
      </c>
      <c r="BN132" s="17" t="s">
        <v>81</v>
      </c>
      <c r="BO132" s="17" t="s">
        <v>115</v>
      </c>
      <c r="BP132" s="17" t="s">
        <v>81</v>
      </c>
      <c r="BQ132" s="17" t="s">
        <v>83</v>
      </c>
      <c r="BR132" s="17" t="s">
        <v>75</v>
      </c>
    </row>
    <row r="133" spans="1:70" s="17" customFormat="1" x14ac:dyDescent="0.35">
      <c r="A133" s="16" t="s">
        <v>998</v>
      </c>
      <c r="B133" s="16" t="s">
        <v>999</v>
      </c>
      <c r="C133" s="16">
        <v>236.15650063999999</v>
      </c>
      <c r="D133" s="16" t="s">
        <v>1000</v>
      </c>
      <c r="E133" s="16" t="s">
        <v>1001</v>
      </c>
      <c r="F133" s="16" t="s">
        <v>1002</v>
      </c>
      <c r="G133" s="16" t="s">
        <v>1003</v>
      </c>
      <c r="H133" s="16" t="s">
        <v>1695</v>
      </c>
      <c r="I133" s="16">
        <v>80715</v>
      </c>
      <c r="J133" s="16">
        <v>72882</v>
      </c>
      <c r="K133" s="16" t="s">
        <v>1004</v>
      </c>
      <c r="L133" s="17" t="s">
        <v>1003</v>
      </c>
      <c r="M133" s="17" t="s">
        <v>998</v>
      </c>
      <c r="N133" s="17" t="s">
        <v>73</v>
      </c>
      <c r="O133" s="17" t="s">
        <v>123</v>
      </c>
      <c r="P133" s="17">
        <v>6</v>
      </c>
      <c r="Q133" s="17" t="s">
        <v>75</v>
      </c>
      <c r="R133" s="17" t="s">
        <v>75</v>
      </c>
      <c r="S133" s="17">
        <v>10</v>
      </c>
      <c r="T133" s="17" t="s">
        <v>76</v>
      </c>
      <c r="U133" s="17">
        <v>6</v>
      </c>
      <c r="V133" s="17">
        <v>10</v>
      </c>
      <c r="W133" s="17" t="s">
        <v>77</v>
      </c>
      <c r="Y133" s="18" t="b">
        <f t="shared" si="14"/>
        <v>1</v>
      </c>
      <c r="Z133" s="18">
        <f t="shared" si="15"/>
        <v>196</v>
      </c>
      <c r="AA133" s="18">
        <f t="shared" si="16"/>
        <v>48</v>
      </c>
      <c r="AB133" s="18" t="str">
        <f t="shared" si="17"/>
        <v>YES</v>
      </c>
      <c r="AC133" s="18" t="str">
        <f t="shared" si="17"/>
        <v>YES</v>
      </c>
      <c r="AD133" s="18" t="b">
        <f t="shared" si="18"/>
        <v>1</v>
      </c>
      <c r="AE133" s="18" t="b">
        <f t="shared" si="19"/>
        <v>1</v>
      </c>
      <c r="AF133" s="18">
        <f t="shared" si="20"/>
        <v>125</v>
      </c>
      <c r="AG133" s="18">
        <f t="shared" si="20"/>
        <v>125</v>
      </c>
      <c r="AH133" s="18"/>
      <c r="AI133" s="17" t="s">
        <v>137</v>
      </c>
      <c r="AJ133" s="17" t="s">
        <v>138</v>
      </c>
      <c r="AL133" s="18"/>
      <c r="AM133" s="18"/>
      <c r="AN133" s="18"/>
      <c r="AO133" s="18">
        <v>6</v>
      </c>
      <c r="AP133" s="18">
        <v>6</v>
      </c>
      <c r="AQ133" s="18">
        <v>6</v>
      </c>
      <c r="AR133" s="18">
        <v>6</v>
      </c>
      <c r="AS133" s="18">
        <v>6</v>
      </c>
      <c r="AT133" s="18">
        <v>6</v>
      </c>
      <c r="AU133" s="18">
        <v>6</v>
      </c>
      <c r="AV133" s="18">
        <v>6</v>
      </c>
      <c r="AW133" s="18">
        <v>3</v>
      </c>
      <c r="AX133" s="18">
        <v>6</v>
      </c>
      <c r="AY133" s="18">
        <v>3</v>
      </c>
      <c r="AZ133" s="18">
        <v>6</v>
      </c>
      <c r="BB133" s="17" t="s">
        <v>999</v>
      </c>
      <c r="BC133" s="17" t="s">
        <v>1000</v>
      </c>
      <c r="BD133" s="17">
        <v>236.34</v>
      </c>
      <c r="BE133" s="17">
        <v>6.51</v>
      </c>
      <c r="BF133" s="17">
        <v>7.9859999999999998</v>
      </c>
      <c r="BG133" s="17">
        <v>-1.476</v>
      </c>
      <c r="BH133" s="17">
        <v>7.48</v>
      </c>
      <c r="BJ133" s="17">
        <v>1000</v>
      </c>
      <c r="BK133" s="17">
        <v>1</v>
      </c>
      <c r="BL133" s="17">
        <v>5</v>
      </c>
      <c r="BN133" s="17" t="s">
        <v>81</v>
      </c>
      <c r="BO133" s="17" t="s">
        <v>82</v>
      </c>
      <c r="BP133" s="17" t="s">
        <v>81</v>
      </c>
      <c r="BQ133" s="17" t="s">
        <v>83</v>
      </c>
      <c r="BR133" s="17" t="s">
        <v>75</v>
      </c>
    </row>
    <row r="134" spans="1:70" s="17" customFormat="1" x14ac:dyDescent="0.35">
      <c r="A134" s="16" t="s">
        <v>1005</v>
      </c>
      <c r="B134" s="16" t="s">
        <v>1006</v>
      </c>
      <c r="C134" s="16">
        <v>114.07931293999999</v>
      </c>
      <c r="D134" s="16" t="s">
        <v>1007</v>
      </c>
      <c r="E134" s="16" t="s">
        <v>1008</v>
      </c>
      <c r="F134" s="16" t="s">
        <v>1009</v>
      </c>
      <c r="G134" s="16" t="s">
        <v>1010</v>
      </c>
      <c r="H134" s="16" t="s">
        <v>1696</v>
      </c>
      <c r="I134" s="16">
        <v>6661</v>
      </c>
      <c r="J134" s="16">
        <v>6409</v>
      </c>
      <c r="K134" s="16" t="s">
        <v>1011</v>
      </c>
      <c r="L134" s="17" t="s">
        <v>1010</v>
      </c>
      <c r="M134" s="17" t="s">
        <v>1005</v>
      </c>
      <c r="N134" s="17" t="s">
        <v>73</v>
      </c>
      <c r="O134" s="17" t="s">
        <v>123</v>
      </c>
      <c r="P134" s="17">
        <v>6</v>
      </c>
      <c r="Q134" s="17" t="s">
        <v>75</v>
      </c>
      <c r="R134" s="17" t="s">
        <v>75</v>
      </c>
      <c r="S134" s="17">
        <v>10</v>
      </c>
      <c r="T134" s="17" t="s">
        <v>76</v>
      </c>
      <c r="U134" s="17">
        <v>6</v>
      </c>
      <c r="V134" s="17">
        <v>10</v>
      </c>
      <c r="W134" s="17" t="s">
        <v>77</v>
      </c>
      <c r="Y134" s="18" t="b">
        <f t="shared" si="14"/>
        <v>1</v>
      </c>
      <c r="Z134" s="18">
        <f t="shared" si="15"/>
        <v>196</v>
      </c>
      <c r="AA134" s="18">
        <f t="shared" si="16"/>
        <v>48</v>
      </c>
      <c r="AB134" s="18" t="str">
        <f t="shared" si="17"/>
        <v>YES</v>
      </c>
      <c r="AC134" s="18" t="str">
        <f t="shared" si="17"/>
        <v>YES</v>
      </c>
      <c r="AD134" s="18" t="b">
        <f t="shared" si="18"/>
        <v>1</v>
      </c>
      <c r="AE134" s="18" t="b">
        <f t="shared" si="19"/>
        <v>1</v>
      </c>
      <c r="AF134" s="18">
        <f t="shared" si="20"/>
        <v>125</v>
      </c>
      <c r="AG134" s="18">
        <f t="shared" si="20"/>
        <v>125</v>
      </c>
      <c r="AH134" s="18"/>
      <c r="AI134" s="17" t="s">
        <v>137</v>
      </c>
      <c r="AJ134" s="17" t="s">
        <v>154</v>
      </c>
      <c r="AL134" s="18"/>
      <c r="AM134" s="18"/>
      <c r="AN134" s="18"/>
      <c r="AO134" s="18">
        <v>3</v>
      </c>
      <c r="AP134" s="18">
        <v>3</v>
      </c>
      <c r="AQ134" s="18">
        <v>6</v>
      </c>
      <c r="AR134" s="18">
        <v>3</v>
      </c>
      <c r="AS134" s="18">
        <v>6</v>
      </c>
      <c r="AT134" s="18">
        <v>3</v>
      </c>
      <c r="AU134" s="18">
        <v>3</v>
      </c>
      <c r="AV134" s="18">
        <v>3</v>
      </c>
      <c r="AW134" s="18">
        <v>6</v>
      </c>
      <c r="AX134" s="18">
        <v>3</v>
      </c>
      <c r="AY134" s="18">
        <v>6</v>
      </c>
      <c r="AZ134" s="18">
        <v>3</v>
      </c>
      <c r="BB134" s="17" t="s">
        <v>1006</v>
      </c>
      <c r="BC134" s="17" t="s">
        <v>1007</v>
      </c>
      <c r="BD134" s="17">
        <v>114.14</v>
      </c>
      <c r="BE134" s="17">
        <v>-0.31</v>
      </c>
      <c r="BF134" s="17">
        <v>6.5060000000000002</v>
      </c>
      <c r="BG134" s="17">
        <v>-6.8159999999999998</v>
      </c>
      <c r="BH134" s="17">
        <v>3.1700000000000001E-3</v>
      </c>
      <c r="BJ134" s="17">
        <v>100</v>
      </c>
      <c r="BK134" s="17">
        <v>1</v>
      </c>
      <c r="BL134" s="17">
        <v>5</v>
      </c>
      <c r="BN134" s="17" t="s">
        <v>81</v>
      </c>
      <c r="BO134" s="17" t="s">
        <v>82</v>
      </c>
      <c r="BP134" s="17" t="s">
        <v>81</v>
      </c>
      <c r="BQ134" s="17" t="s">
        <v>83</v>
      </c>
      <c r="BR134" s="17" t="s">
        <v>75</v>
      </c>
    </row>
    <row r="135" spans="1:70" s="17" customFormat="1" x14ac:dyDescent="0.35">
      <c r="A135" s="16" t="s">
        <v>1012</v>
      </c>
      <c r="B135" s="16" t="s">
        <v>1013</v>
      </c>
      <c r="C135" s="16">
        <v>129.05784922399999</v>
      </c>
      <c r="D135" s="16" t="s">
        <v>1014</v>
      </c>
      <c r="E135" s="16" t="s">
        <v>1015</v>
      </c>
      <c r="F135" s="16" t="s">
        <v>1016</v>
      </c>
      <c r="G135" s="16" t="s">
        <v>1017</v>
      </c>
      <c r="H135" s="16" t="s">
        <v>1697</v>
      </c>
      <c r="I135" s="16">
        <v>7047</v>
      </c>
      <c r="J135" s="16">
        <v>6780</v>
      </c>
      <c r="K135" s="16" t="s">
        <v>1018</v>
      </c>
      <c r="L135" s="17" t="s">
        <v>1017</v>
      </c>
      <c r="M135" s="17" t="s">
        <v>1012</v>
      </c>
      <c r="N135" s="17" t="s">
        <v>73</v>
      </c>
      <c r="O135" s="17" t="s">
        <v>232</v>
      </c>
      <c r="P135" s="17">
        <v>6</v>
      </c>
      <c r="Q135" s="17" t="s">
        <v>75</v>
      </c>
      <c r="R135" s="17" t="s">
        <v>75</v>
      </c>
      <c r="S135" s="17">
        <v>10</v>
      </c>
      <c r="T135" s="17" t="s">
        <v>76</v>
      </c>
      <c r="U135" s="17">
        <v>6</v>
      </c>
      <c r="V135" s="17">
        <v>10</v>
      </c>
      <c r="W135" s="17" t="s">
        <v>77</v>
      </c>
      <c r="Y135" s="18" t="b">
        <f t="shared" si="14"/>
        <v>1</v>
      </c>
      <c r="Z135" s="18">
        <f t="shared" si="15"/>
        <v>196</v>
      </c>
      <c r="AA135" s="18">
        <f t="shared" si="16"/>
        <v>48</v>
      </c>
      <c r="AB135" s="18" t="str">
        <f t="shared" si="17"/>
        <v>YES</v>
      </c>
      <c r="AC135" s="18" t="str">
        <f t="shared" si="17"/>
        <v>YES</v>
      </c>
      <c r="AD135" s="18" t="b">
        <f t="shared" si="18"/>
        <v>1</v>
      </c>
      <c r="AE135" s="18" t="b">
        <f t="shared" si="19"/>
        <v>1</v>
      </c>
      <c r="AF135" s="18">
        <f t="shared" si="20"/>
        <v>125</v>
      </c>
      <c r="AG135" s="18">
        <f t="shared" si="20"/>
        <v>125</v>
      </c>
      <c r="AH135" s="18"/>
      <c r="AI135" s="17" t="s">
        <v>78</v>
      </c>
      <c r="AJ135" s="17" t="s">
        <v>338</v>
      </c>
      <c r="AL135" s="18"/>
      <c r="AM135" s="18"/>
      <c r="AN135" s="18"/>
      <c r="AO135" s="18">
        <v>3</v>
      </c>
      <c r="AP135" s="18">
        <v>3</v>
      </c>
      <c r="AQ135" s="18">
        <v>3</v>
      </c>
      <c r="AR135" s="18">
        <v>3</v>
      </c>
      <c r="AS135" s="18">
        <v>3</v>
      </c>
      <c r="AT135" s="18">
        <v>3</v>
      </c>
      <c r="AU135" s="18">
        <v>3</v>
      </c>
      <c r="AV135" s="18">
        <v>3</v>
      </c>
      <c r="AW135" s="18">
        <v>6</v>
      </c>
      <c r="AX135" s="18">
        <v>3</v>
      </c>
      <c r="AY135" s="18">
        <v>6</v>
      </c>
      <c r="AZ135" s="18">
        <v>3</v>
      </c>
      <c r="BB135" s="17" t="s">
        <v>1013</v>
      </c>
      <c r="BC135" s="17" t="s">
        <v>1014</v>
      </c>
      <c r="BD135" s="17">
        <v>129.15</v>
      </c>
      <c r="BE135" s="17">
        <v>2.0299999999999998</v>
      </c>
      <c r="BF135" s="17">
        <v>6.1959999999999997</v>
      </c>
      <c r="BG135" s="17">
        <v>-4.1660000000000004</v>
      </c>
      <c r="BH135" s="17">
        <v>0.29099999999999998</v>
      </c>
      <c r="BJ135" s="17">
        <v>1000</v>
      </c>
      <c r="BK135" s="17">
        <v>1</v>
      </c>
      <c r="BL135" s="17">
        <v>5</v>
      </c>
      <c r="BN135" s="17" t="s">
        <v>81</v>
      </c>
      <c r="BO135" s="17" t="s">
        <v>82</v>
      </c>
      <c r="BP135" s="17" t="s">
        <v>81</v>
      </c>
      <c r="BQ135" s="17" t="s">
        <v>83</v>
      </c>
      <c r="BR135" s="17" t="s">
        <v>75</v>
      </c>
    </row>
    <row r="136" spans="1:70" s="17" customFormat="1" x14ac:dyDescent="0.35">
      <c r="A136" s="16" t="s">
        <v>1019</v>
      </c>
      <c r="B136" s="16" t="s">
        <v>1020</v>
      </c>
      <c r="C136" s="16">
        <v>120.024500496</v>
      </c>
      <c r="D136" s="16" t="s">
        <v>1021</v>
      </c>
      <c r="E136" s="16" t="s">
        <v>1022</v>
      </c>
      <c r="F136" s="16" t="s">
        <v>1023</v>
      </c>
      <c r="G136" s="16" t="s">
        <v>1024</v>
      </c>
      <c r="H136" s="16" t="s">
        <v>1698</v>
      </c>
      <c r="I136" s="16">
        <v>31347</v>
      </c>
      <c r="J136" s="16">
        <v>29080</v>
      </c>
      <c r="K136" s="16" t="s">
        <v>1025</v>
      </c>
      <c r="L136" s="17" t="s">
        <v>1024</v>
      </c>
      <c r="M136" s="17" t="s">
        <v>1019</v>
      </c>
      <c r="N136" s="17" t="s">
        <v>73</v>
      </c>
      <c r="O136" s="17" t="s">
        <v>123</v>
      </c>
      <c r="P136" s="17">
        <v>7</v>
      </c>
      <c r="Q136" s="17" t="s">
        <v>75</v>
      </c>
      <c r="R136" s="17" t="s">
        <v>75</v>
      </c>
      <c r="S136" s="17">
        <v>8</v>
      </c>
      <c r="T136" s="17" t="s">
        <v>76</v>
      </c>
      <c r="U136" s="17">
        <v>6</v>
      </c>
      <c r="V136" s="17">
        <v>10</v>
      </c>
      <c r="W136" s="17" t="s">
        <v>77</v>
      </c>
      <c r="Y136" s="18" t="b">
        <f t="shared" si="14"/>
        <v>1</v>
      </c>
      <c r="Z136" s="18">
        <f t="shared" si="15"/>
        <v>192</v>
      </c>
      <c r="AA136" s="18">
        <f t="shared" si="16"/>
        <v>46</v>
      </c>
      <c r="AB136" s="18" t="str">
        <f t="shared" si="17"/>
        <v>YES</v>
      </c>
      <c r="AC136" s="18" t="str">
        <f t="shared" si="17"/>
        <v>YES</v>
      </c>
      <c r="AD136" s="18" t="b">
        <f t="shared" si="18"/>
        <v>1</v>
      </c>
      <c r="AE136" s="18" t="b">
        <f t="shared" si="19"/>
        <v>1</v>
      </c>
      <c r="AF136" s="18">
        <f t="shared" si="20"/>
        <v>135</v>
      </c>
      <c r="AG136" s="18">
        <f t="shared" si="20"/>
        <v>135</v>
      </c>
      <c r="AH136" s="18"/>
      <c r="AI136" s="17" t="s">
        <v>137</v>
      </c>
      <c r="AJ136" s="17" t="s">
        <v>79</v>
      </c>
      <c r="AL136" s="18"/>
      <c r="AM136" s="18"/>
      <c r="AN136" s="18"/>
      <c r="AO136" s="18">
        <v>1</v>
      </c>
      <c r="AP136" s="18">
        <v>1</v>
      </c>
      <c r="AQ136" s="18">
        <v>3</v>
      </c>
      <c r="AR136" s="18">
        <v>3</v>
      </c>
      <c r="AS136" s="18">
        <v>3</v>
      </c>
      <c r="AT136" s="18">
        <v>1</v>
      </c>
      <c r="AU136" s="18">
        <v>3</v>
      </c>
      <c r="AV136" s="18">
        <v>3</v>
      </c>
      <c r="AW136" s="18">
        <v>6</v>
      </c>
      <c r="AX136" s="18">
        <v>3</v>
      </c>
      <c r="AY136" s="18">
        <v>6</v>
      </c>
      <c r="AZ136" s="18">
        <v>3</v>
      </c>
      <c r="BB136" s="17" t="s">
        <v>1020</v>
      </c>
      <c r="BC136" s="17" t="s">
        <v>1021</v>
      </c>
      <c r="BD136" s="17">
        <v>120.17</v>
      </c>
      <c r="BE136" s="17">
        <v>-0.77</v>
      </c>
      <c r="BF136" s="20">
        <v>4</v>
      </c>
      <c r="BG136" s="17">
        <v>-4.7699999999999996</v>
      </c>
      <c r="BH136" s="17">
        <v>2.01E-2</v>
      </c>
      <c r="BJ136" s="17">
        <v>10000</v>
      </c>
      <c r="BK136" s="17">
        <v>2</v>
      </c>
      <c r="BL136" s="17">
        <v>5</v>
      </c>
      <c r="BN136" s="17" t="s">
        <v>81</v>
      </c>
      <c r="BO136" s="17" t="s">
        <v>82</v>
      </c>
      <c r="BP136" s="17" t="s">
        <v>81</v>
      </c>
      <c r="BQ136" s="17" t="s">
        <v>83</v>
      </c>
      <c r="BR136" s="17" t="s">
        <v>92</v>
      </c>
    </row>
    <row r="137" spans="1:70" s="17" customFormat="1" x14ac:dyDescent="0.35">
      <c r="A137" s="16" t="s">
        <v>1026</v>
      </c>
      <c r="B137" s="16" t="s">
        <v>1027</v>
      </c>
      <c r="C137" s="16">
        <v>266.16469597399998</v>
      </c>
      <c r="D137" s="16" t="s">
        <v>1028</v>
      </c>
      <c r="E137" s="16" t="s">
        <v>1029</v>
      </c>
      <c r="F137" s="16" t="s">
        <v>1030</v>
      </c>
      <c r="G137" s="16" t="s">
        <v>1031</v>
      </c>
      <c r="H137" s="16" t="s">
        <v>1699</v>
      </c>
      <c r="I137" s="16">
        <v>31357</v>
      </c>
      <c r="J137" s="16">
        <v>29090</v>
      </c>
      <c r="K137" s="16" t="s">
        <v>1032</v>
      </c>
      <c r="L137" s="17" t="s">
        <v>1031</v>
      </c>
      <c r="M137" s="17" t="s">
        <v>1026</v>
      </c>
      <c r="N137" s="17" t="s">
        <v>73</v>
      </c>
      <c r="O137" s="17" t="s">
        <v>146</v>
      </c>
      <c r="P137" s="17">
        <v>7</v>
      </c>
      <c r="Q137" s="17" t="s">
        <v>75</v>
      </c>
      <c r="R137" s="17" t="s">
        <v>75</v>
      </c>
      <c r="S137" s="17">
        <v>8</v>
      </c>
      <c r="T137" s="17" t="s">
        <v>76</v>
      </c>
      <c r="U137" s="17">
        <v>6</v>
      </c>
      <c r="V137" s="17">
        <v>10</v>
      </c>
      <c r="W137" s="17" t="s">
        <v>77</v>
      </c>
      <c r="Y137" s="18" t="b">
        <f t="shared" si="14"/>
        <v>1</v>
      </c>
      <c r="Z137" s="18">
        <f t="shared" si="15"/>
        <v>192</v>
      </c>
      <c r="AA137" s="18">
        <f t="shared" si="16"/>
        <v>46</v>
      </c>
      <c r="AB137" s="18" t="str">
        <f t="shared" si="17"/>
        <v>YES</v>
      </c>
      <c r="AC137" s="18" t="str">
        <f t="shared" si="17"/>
        <v>YES</v>
      </c>
      <c r="AD137" s="18" t="b">
        <f t="shared" si="18"/>
        <v>1</v>
      </c>
      <c r="AE137" s="18" t="b">
        <f t="shared" si="19"/>
        <v>1</v>
      </c>
      <c r="AF137" s="18">
        <f t="shared" si="20"/>
        <v>135</v>
      </c>
      <c r="AG137" s="18">
        <f t="shared" si="20"/>
        <v>135</v>
      </c>
      <c r="AH137" s="18"/>
      <c r="AI137" s="17" t="s">
        <v>78</v>
      </c>
      <c r="AJ137" s="17" t="s">
        <v>106</v>
      </c>
      <c r="AL137" s="18"/>
      <c r="AM137" s="18"/>
      <c r="AN137" s="18"/>
      <c r="AO137" s="18">
        <v>6</v>
      </c>
      <c r="AP137" s="18">
        <v>6</v>
      </c>
      <c r="AQ137" s="18">
        <v>6</v>
      </c>
      <c r="AR137" s="18">
        <v>3</v>
      </c>
      <c r="AS137" s="18">
        <v>3</v>
      </c>
      <c r="AT137" s="18">
        <v>6</v>
      </c>
      <c r="AU137" s="18">
        <v>6</v>
      </c>
      <c r="AV137" s="18">
        <v>6</v>
      </c>
      <c r="AW137" s="18">
        <v>6</v>
      </c>
      <c r="AX137" s="18">
        <v>6</v>
      </c>
      <c r="AY137" s="18">
        <v>6</v>
      </c>
      <c r="AZ137" s="18">
        <v>6</v>
      </c>
      <c r="BB137" s="17" t="s">
        <v>1027</v>
      </c>
      <c r="BC137" s="17" t="s">
        <v>1028</v>
      </c>
      <c r="BD137" s="17">
        <v>266.3</v>
      </c>
      <c r="BE137" s="17">
        <v>4</v>
      </c>
      <c r="BF137" s="17">
        <v>8.2390000000000008</v>
      </c>
      <c r="BG137" s="17">
        <v>-4.2390000000000008</v>
      </c>
      <c r="BH137" s="17">
        <v>0.28899999999999998</v>
      </c>
      <c r="BJ137" s="17">
        <v>10000</v>
      </c>
      <c r="BK137" s="17">
        <v>2</v>
      </c>
      <c r="BL137" s="17">
        <v>5</v>
      </c>
      <c r="BN137" s="17" t="s">
        <v>81</v>
      </c>
      <c r="BO137" s="17" t="s">
        <v>82</v>
      </c>
      <c r="BP137" s="17" t="s">
        <v>81</v>
      </c>
      <c r="BQ137" s="17" t="s">
        <v>83</v>
      </c>
      <c r="BR137" s="17" t="s">
        <v>75</v>
      </c>
    </row>
    <row r="138" spans="1:70" s="17" customFormat="1" x14ac:dyDescent="0.35">
      <c r="A138" s="16" t="s">
        <v>1033</v>
      </c>
      <c r="B138" s="16" t="s">
        <v>1034</v>
      </c>
      <c r="C138" s="16">
        <v>113.084063972</v>
      </c>
      <c r="D138" s="16" t="s">
        <v>1035</v>
      </c>
      <c r="E138" s="16" t="s">
        <v>1036</v>
      </c>
      <c r="F138" s="16" t="s">
        <v>1037</v>
      </c>
      <c r="G138" s="16" t="s">
        <v>1038</v>
      </c>
      <c r="H138" s="16" t="s">
        <v>1700</v>
      </c>
      <c r="I138" s="16">
        <v>7517</v>
      </c>
      <c r="J138" s="16">
        <v>7236</v>
      </c>
      <c r="K138" s="16" t="s">
        <v>1039</v>
      </c>
      <c r="L138" s="17" t="s">
        <v>1038</v>
      </c>
      <c r="M138" s="17" t="s">
        <v>1033</v>
      </c>
      <c r="N138" s="17" t="s">
        <v>73</v>
      </c>
      <c r="O138" s="17" t="s">
        <v>123</v>
      </c>
      <c r="P138" s="17">
        <v>6</v>
      </c>
      <c r="Q138" s="17" t="s">
        <v>75</v>
      </c>
      <c r="R138" s="17" t="s">
        <v>75</v>
      </c>
      <c r="S138" s="17">
        <v>8</v>
      </c>
      <c r="T138" s="17" t="s">
        <v>76</v>
      </c>
      <c r="U138" s="17">
        <v>6</v>
      </c>
      <c r="V138" s="17">
        <v>10</v>
      </c>
      <c r="W138" s="17" t="s">
        <v>77</v>
      </c>
      <c r="Y138" s="18" t="b">
        <f t="shared" si="14"/>
        <v>1</v>
      </c>
      <c r="Z138" s="18">
        <f t="shared" si="15"/>
        <v>184</v>
      </c>
      <c r="AA138" s="18">
        <f t="shared" si="16"/>
        <v>42</v>
      </c>
      <c r="AB138" s="18" t="str">
        <f t="shared" si="17"/>
        <v>YES</v>
      </c>
      <c r="AC138" s="18" t="str">
        <f t="shared" si="17"/>
        <v>YES</v>
      </c>
      <c r="AD138" s="18" t="b">
        <f t="shared" si="18"/>
        <v>1</v>
      </c>
      <c r="AE138" s="18" t="b">
        <f t="shared" si="19"/>
        <v>1</v>
      </c>
      <c r="AF138" s="18">
        <f t="shared" si="20"/>
        <v>137</v>
      </c>
      <c r="AG138" s="18">
        <f t="shared" si="20"/>
        <v>137</v>
      </c>
      <c r="AH138" s="18"/>
      <c r="AI138" s="17" t="s">
        <v>233</v>
      </c>
      <c r="AJ138" s="17" t="s">
        <v>138</v>
      </c>
      <c r="AL138" s="18"/>
      <c r="AM138" s="18"/>
      <c r="AN138" s="18"/>
      <c r="AO138" s="18">
        <v>3</v>
      </c>
      <c r="AP138" s="18">
        <v>3</v>
      </c>
      <c r="AQ138" s="18">
        <v>3</v>
      </c>
      <c r="AR138" s="18">
        <v>3</v>
      </c>
      <c r="AS138" s="18">
        <v>3</v>
      </c>
      <c r="AT138" s="18">
        <v>3</v>
      </c>
      <c r="AU138" s="18">
        <v>3</v>
      </c>
      <c r="AV138" s="18">
        <v>3</v>
      </c>
      <c r="AW138" s="18">
        <v>6</v>
      </c>
      <c r="AX138" s="18">
        <v>3</v>
      </c>
      <c r="AY138" s="18">
        <v>6</v>
      </c>
      <c r="AZ138" s="18">
        <v>3</v>
      </c>
      <c r="BB138" s="17" t="s">
        <v>1034</v>
      </c>
      <c r="BC138" s="17" t="s">
        <v>1035</v>
      </c>
      <c r="BD138" s="17">
        <v>113.15</v>
      </c>
      <c r="BE138" s="17">
        <v>0.84</v>
      </c>
      <c r="BF138" s="17">
        <v>5.8630000000000004</v>
      </c>
      <c r="BG138" s="17">
        <v>-5.0230000000000006</v>
      </c>
      <c r="BH138" s="17">
        <v>8.1699999999999995E-2</v>
      </c>
      <c r="BJ138" s="17">
        <v>1000</v>
      </c>
      <c r="BK138" s="17">
        <v>1</v>
      </c>
      <c r="BL138" s="17">
        <v>5</v>
      </c>
      <c r="BN138" s="17" t="s">
        <v>81</v>
      </c>
      <c r="BO138" s="17" t="s">
        <v>82</v>
      </c>
      <c r="BP138" s="17" t="s">
        <v>81</v>
      </c>
      <c r="BQ138" s="17" t="s">
        <v>83</v>
      </c>
      <c r="BR138" s="17" t="s">
        <v>75</v>
      </c>
    </row>
    <row r="139" spans="1:70" s="17" customFormat="1" x14ac:dyDescent="0.35">
      <c r="A139" s="16" t="s">
        <v>1040</v>
      </c>
      <c r="B139" s="16" t="s">
        <v>1041</v>
      </c>
      <c r="C139" s="16">
        <v>220.18271538799999</v>
      </c>
      <c r="D139" s="16" t="s">
        <v>685</v>
      </c>
      <c r="E139" s="16" t="s">
        <v>1042</v>
      </c>
      <c r="F139" s="16" t="s">
        <v>1043</v>
      </c>
      <c r="G139" s="16" t="s">
        <v>1044</v>
      </c>
      <c r="H139" s="16" t="s">
        <v>1701</v>
      </c>
      <c r="I139" s="16">
        <v>1752</v>
      </c>
      <c r="J139" s="16">
        <v>1688</v>
      </c>
      <c r="K139" s="16" t="s">
        <v>1045</v>
      </c>
      <c r="L139" s="17" t="s">
        <v>1044</v>
      </c>
      <c r="M139" s="17" t="s">
        <v>1040</v>
      </c>
      <c r="N139" s="17" t="s">
        <v>200</v>
      </c>
      <c r="O139" s="17" t="s">
        <v>123</v>
      </c>
      <c r="P139" s="17">
        <v>6</v>
      </c>
      <c r="Q139" s="17" t="s">
        <v>75</v>
      </c>
      <c r="R139" s="17" t="s">
        <v>75</v>
      </c>
      <c r="S139" s="17">
        <v>8</v>
      </c>
      <c r="T139" s="17" t="s">
        <v>76</v>
      </c>
      <c r="U139" s="17">
        <v>6</v>
      </c>
      <c r="V139" s="17">
        <v>10</v>
      </c>
      <c r="W139" s="17" t="s">
        <v>124</v>
      </c>
      <c r="Y139" s="18" t="b">
        <f t="shared" si="14"/>
        <v>1</v>
      </c>
      <c r="Z139" s="18">
        <f t="shared" si="15"/>
        <v>184</v>
      </c>
      <c r="AA139" s="18">
        <f t="shared" si="16"/>
        <v>42</v>
      </c>
      <c r="AB139" s="18" t="str">
        <f t="shared" si="17"/>
        <v>YES</v>
      </c>
      <c r="AC139" s="18" t="str">
        <f t="shared" si="17"/>
        <v>YES</v>
      </c>
      <c r="AD139" s="18" t="b">
        <f t="shared" si="18"/>
        <v>1</v>
      </c>
      <c r="AE139" s="18" t="b">
        <f t="shared" si="19"/>
        <v>1</v>
      </c>
      <c r="AF139" s="18">
        <f t="shared" si="20"/>
        <v>137</v>
      </c>
      <c r="AG139" s="18">
        <f t="shared" si="20"/>
        <v>137</v>
      </c>
      <c r="AH139" s="18"/>
      <c r="AI139" s="17" t="s">
        <v>202</v>
      </c>
      <c r="AJ139" s="17" t="s">
        <v>79</v>
      </c>
      <c r="AL139" s="18"/>
      <c r="AM139" s="18"/>
      <c r="AN139" s="18"/>
      <c r="AO139" s="18">
        <v>6</v>
      </c>
      <c r="AP139" s="18">
        <v>6</v>
      </c>
      <c r="AQ139" s="18">
        <v>6</v>
      </c>
      <c r="AR139" s="18">
        <v>6</v>
      </c>
      <c r="AS139" s="18">
        <v>6</v>
      </c>
      <c r="AT139" s="18">
        <v>6</v>
      </c>
      <c r="AU139" s="18">
        <v>6</v>
      </c>
      <c r="AV139" s="18">
        <v>6</v>
      </c>
      <c r="AW139" s="18">
        <v>6</v>
      </c>
      <c r="AX139" s="18">
        <v>6</v>
      </c>
      <c r="AY139" s="18">
        <v>6</v>
      </c>
      <c r="AZ139" s="18">
        <v>6</v>
      </c>
      <c r="BB139" s="17" t="s">
        <v>1041</v>
      </c>
      <c r="BC139" s="17" t="s">
        <v>685</v>
      </c>
      <c r="BD139" s="17">
        <v>220.34</v>
      </c>
      <c r="BE139" s="17">
        <v>5.76</v>
      </c>
      <c r="BF139" s="17">
        <v>8.6170000000000009</v>
      </c>
      <c r="BG139" s="17">
        <v>-2.8570000000000011</v>
      </c>
      <c r="BH139" s="17">
        <v>1.33</v>
      </c>
      <c r="BJ139" s="17">
        <v>10</v>
      </c>
      <c r="BK139" s="17">
        <v>1</v>
      </c>
      <c r="BL139" s="17">
        <v>5</v>
      </c>
      <c r="BN139" s="17" t="s">
        <v>81</v>
      </c>
      <c r="BO139" s="17" t="s">
        <v>82</v>
      </c>
      <c r="BP139" s="17" t="s">
        <v>81</v>
      </c>
      <c r="BQ139" s="17" t="s">
        <v>83</v>
      </c>
      <c r="BR139" s="17" t="s">
        <v>75</v>
      </c>
    </row>
    <row r="140" spans="1:70" s="17" customFormat="1" x14ac:dyDescent="0.35">
      <c r="A140" s="16" t="s">
        <v>1046</v>
      </c>
      <c r="B140" s="16" t="s">
        <v>1047</v>
      </c>
      <c r="C140" s="16">
        <v>178.13576519599999</v>
      </c>
      <c r="D140" s="16" t="s">
        <v>979</v>
      </c>
      <c r="E140" s="16" t="s">
        <v>1048</v>
      </c>
      <c r="F140" s="16" t="s">
        <v>1049</v>
      </c>
      <c r="G140" s="16" t="s">
        <v>1050</v>
      </c>
      <c r="H140" s="16" t="s">
        <v>1702</v>
      </c>
      <c r="I140" s="16">
        <v>108312</v>
      </c>
      <c r="J140" s="16">
        <v>97376</v>
      </c>
      <c r="K140" s="16" t="s">
        <v>1051</v>
      </c>
      <c r="L140" s="17" t="s">
        <v>1050</v>
      </c>
      <c r="M140" s="17" t="s">
        <v>1046</v>
      </c>
      <c r="N140" s="17" t="s">
        <v>73</v>
      </c>
      <c r="O140" s="17" t="s">
        <v>123</v>
      </c>
      <c r="P140" s="17">
        <v>6</v>
      </c>
      <c r="Q140" s="17" t="s">
        <v>75</v>
      </c>
      <c r="R140" s="17" t="s">
        <v>75</v>
      </c>
      <c r="S140" s="17">
        <v>8</v>
      </c>
      <c r="T140" s="17" t="s">
        <v>76</v>
      </c>
      <c r="U140" s="17">
        <v>6</v>
      </c>
      <c r="V140" s="17">
        <v>10</v>
      </c>
      <c r="W140" s="17" t="s">
        <v>77</v>
      </c>
      <c r="Y140" s="18" t="b">
        <f t="shared" si="14"/>
        <v>1</v>
      </c>
      <c r="Z140" s="18">
        <f t="shared" si="15"/>
        <v>184</v>
      </c>
      <c r="AA140" s="18">
        <f t="shared" si="16"/>
        <v>42</v>
      </c>
      <c r="AB140" s="18" t="str">
        <f t="shared" si="17"/>
        <v>YES</v>
      </c>
      <c r="AC140" s="18" t="str">
        <f t="shared" si="17"/>
        <v>YES</v>
      </c>
      <c r="AD140" s="18" t="b">
        <f t="shared" si="18"/>
        <v>1</v>
      </c>
      <c r="AE140" s="18" t="b">
        <f t="shared" si="19"/>
        <v>1</v>
      </c>
      <c r="AF140" s="18">
        <f t="shared" si="20"/>
        <v>137</v>
      </c>
      <c r="AG140" s="18">
        <f t="shared" si="20"/>
        <v>137</v>
      </c>
      <c r="AH140" s="18"/>
      <c r="AI140" s="17" t="s">
        <v>137</v>
      </c>
      <c r="AJ140" s="17" t="s">
        <v>138</v>
      </c>
      <c r="AL140" s="18"/>
      <c r="AM140" s="18"/>
      <c r="AN140" s="18"/>
      <c r="AO140" s="18">
        <v>6</v>
      </c>
      <c r="AP140" s="18">
        <v>6</v>
      </c>
      <c r="AQ140" s="18">
        <v>3</v>
      </c>
      <c r="AR140" s="18">
        <v>3</v>
      </c>
      <c r="AS140" s="18">
        <v>3</v>
      </c>
      <c r="AT140" s="18">
        <v>3</v>
      </c>
      <c r="AU140" s="18">
        <v>3</v>
      </c>
      <c r="AV140" s="18">
        <v>3</v>
      </c>
      <c r="AW140" s="18">
        <v>6</v>
      </c>
      <c r="AX140" s="18">
        <v>3</v>
      </c>
      <c r="AY140" s="18">
        <v>6</v>
      </c>
      <c r="AZ140" s="18">
        <v>3</v>
      </c>
      <c r="BB140" s="17" t="s">
        <v>1047</v>
      </c>
      <c r="BC140" s="17" t="s">
        <v>979</v>
      </c>
      <c r="BD140" s="17">
        <v>178.26</v>
      </c>
      <c r="BE140" s="17">
        <v>3.46</v>
      </c>
      <c r="BF140" s="17">
        <v>7.8959999999999999</v>
      </c>
      <c r="BG140" s="17">
        <v>-4.4359999999999999</v>
      </c>
      <c r="BH140" s="17">
        <v>0.189</v>
      </c>
      <c r="BJ140" s="17">
        <v>1000</v>
      </c>
      <c r="BK140" s="17">
        <v>1</v>
      </c>
      <c r="BL140" s="17">
        <v>5</v>
      </c>
      <c r="BN140" s="17" t="s">
        <v>81</v>
      </c>
      <c r="BO140" s="17" t="s">
        <v>115</v>
      </c>
      <c r="BP140" s="17" t="s">
        <v>81</v>
      </c>
      <c r="BQ140" s="17" t="s">
        <v>83</v>
      </c>
      <c r="BR140" s="17" t="s">
        <v>75</v>
      </c>
    </row>
    <row r="141" spans="1:70" s="17" customFormat="1" x14ac:dyDescent="0.35">
      <c r="A141" s="16" t="s">
        <v>1052</v>
      </c>
      <c r="B141" s="16" t="s">
        <v>1053</v>
      </c>
      <c r="C141" s="16">
        <v>213.08234972</v>
      </c>
      <c r="D141" s="16" t="s">
        <v>1054</v>
      </c>
      <c r="E141" s="16" t="s">
        <v>1055</v>
      </c>
      <c r="F141" s="16" t="s">
        <v>1056</v>
      </c>
      <c r="G141" s="16" t="s">
        <v>1057</v>
      </c>
      <c r="H141" s="16" t="s">
        <v>1703</v>
      </c>
      <c r="I141" s="16">
        <v>19241</v>
      </c>
      <c r="J141" s="16">
        <v>18156</v>
      </c>
      <c r="K141" s="16" t="s">
        <v>1058</v>
      </c>
      <c r="L141" s="17" t="s">
        <v>1057</v>
      </c>
      <c r="M141" s="17" t="s">
        <v>1052</v>
      </c>
      <c r="N141" s="17" t="s">
        <v>73</v>
      </c>
      <c r="O141" s="17" t="s">
        <v>123</v>
      </c>
      <c r="P141" s="17">
        <v>4.5</v>
      </c>
      <c r="Q141" s="17" t="s">
        <v>75</v>
      </c>
      <c r="R141" s="17" t="s">
        <v>75</v>
      </c>
      <c r="S141" s="17">
        <v>10</v>
      </c>
      <c r="T141" s="17" t="s">
        <v>76</v>
      </c>
      <c r="U141" s="17">
        <v>6</v>
      </c>
      <c r="V141" s="17">
        <v>10</v>
      </c>
      <c r="W141" s="17" t="s">
        <v>77</v>
      </c>
      <c r="Y141" s="18" t="b">
        <f t="shared" si="14"/>
        <v>1</v>
      </c>
      <c r="Z141" s="18">
        <f t="shared" si="15"/>
        <v>181</v>
      </c>
      <c r="AA141" s="18">
        <f t="shared" si="16"/>
        <v>40.5</v>
      </c>
      <c r="AB141" s="18" t="str">
        <f t="shared" si="17"/>
        <v>YES</v>
      </c>
      <c r="AC141" s="18" t="str">
        <f t="shared" si="17"/>
        <v>YES</v>
      </c>
      <c r="AD141" s="18" t="b">
        <f t="shared" si="18"/>
        <v>1</v>
      </c>
      <c r="AE141" s="18" t="b">
        <f t="shared" si="19"/>
        <v>1</v>
      </c>
      <c r="AF141" s="18">
        <f t="shared" si="20"/>
        <v>140</v>
      </c>
      <c r="AG141" s="18">
        <f t="shared" si="20"/>
        <v>140</v>
      </c>
      <c r="AH141" s="18"/>
      <c r="AI141" s="17" t="s">
        <v>137</v>
      </c>
      <c r="AJ141" s="17" t="s">
        <v>138</v>
      </c>
      <c r="AL141" s="18"/>
      <c r="AM141" s="18"/>
      <c r="AN141" s="18"/>
      <c r="AO141" s="18">
        <v>3</v>
      </c>
      <c r="AP141" s="18">
        <v>3</v>
      </c>
      <c r="AQ141" s="18">
        <v>3</v>
      </c>
      <c r="AR141" s="18">
        <v>3</v>
      </c>
      <c r="AS141" s="18">
        <v>3</v>
      </c>
      <c r="AT141" s="18">
        <v>3</v>
      </c>
      <c r="AU141" s="18">
        <v>3</v>
      </c>
      <c r="AV141" s="18">
        <v>3</v>
      </c>
      <c r="AW141" s="18">
        <v>6</v>
      </c>
      <c r="AX141" s="18">
        <v>3</v>
      </c>
      <c r="AY141" s="18">
        <v>6</v>
      </c>
      <c r="AZ141" s="18">
        <v>3</v>
      </c>
      <c r="BB141" s="17" t="s">
        <v>1053</v>
      </c>
      <c r="BC141" s="17" t="s">
        <v>1054</v>
      </c>
      <c r="BD141" s="17">
        <v>213.29</v>
      </c>
      <c r="BE141" s="17">
        <v>2.31</v>
      </c>
      <c r="BF141" s="20">
        <v>6.3620000000000001</v>
      </c>
      <c r="BG141" s="17">
        <v>-4.0519999999999996</v>
      </c>
      <c r="BH141" s="17">
        <v>0.19</v>
      </c>
      <c r="BJ141" s="17">
        <v>10000</v>
      </c>
      <c r="BK141" s="17">
        <v>2</v>
      </c>
      <c r="BL141" s="17">
        <v>2.5</v>
      </c>
      <c r="BN141" s="17" t="s">
        <v>81</v>
      </c>
      <c r="BO141" s="17" t="s">
        <v>82</v>
      </c>
      <c r="BP141" s="17" t="s">
        <v>81</v>
      </c>
      <c r="BQ141" s="17" t="s">
        <v>83</v>
      </c>
      <c r="BR141" s="17" t="s">
        <v>92</v>
      </c>
    </row>
    <row r="142" spans="1:70" s="17" customFormat="1" x14ac:dyDescent="0.35">
      <c r="A142" s="16" t="s">
        <v>1059</v>
      </c>
      <c r="B142" s="16" t="s">
        <v>1060</v>
      </c>
      <c r="C142" s="16">
        <v>227.00257873999999</v>
      </c>
      <c r="D142" s="16" t="s">
        <v>1061</v>
      </c>
      <c r="E142" s="16" t="s">
        <v>1062</v>
      </c>
      <c r="F142" s="16" t="s">
        <v>1063</v>
      </c>
      <c r="G142" s="16" t="s">
        <v>1064</v>
      </c>
      <c r="H142" s="16" t="s">
        <v>1704</v>
      </c>
      <c r="I142" s="16">
        <v>4510</v>
      </c>
      <c r="J142" s="16">
        <v>4354</v>
      </c>
      <c r="K142" s="16" t="s">
        <v>1065</v>
      </c>
      <c r="L142" s="17" t="s">
        <v>1064</v>
      </c>
      <c r="M142" s="17" t="s">
        <v>1059</v>
      </c>
      <c r="N142" s="17" t="s">
        <v>73</v>
      </c>
      <c r="O142" s="17" t="s">
        <v>123</v>
      </c>
      <c r="P142" s="17">
        <v>4.5</v>
      </c>
      <c r="Q142" s="17" t="s">
        <v>75</v>
      </c>
      <c r="R142" s="17" t="s">
        <v>75</v>
      </c>
      <c r="S142" s="17">
        <v>10</v>
      </c>
      <c r="T142" s="17" t="s">
        <v>76</v>
      </c>
      <c r="U142" s="17">
        <v>6</v>
      </c>
      <c r="V142" s="17">
        <v>10</v>
      </c>
      <c r="W142" s="17" t="s">
        <v>77</v>
      </c>
      <c r="Y142" s="18" t="b">
        <f t="shared" si="14"/>
        <v>1</v>
      </c>
      <c r="Z142" s="18">
        <f t="shared" si="15"/>
        <v>181</v>
      </c>
      <c r="AA142" s="18">
        <f t="shared" si="16"/>
        <v>40.5</v>
      </c>
      <c r="AB142" s="18" t="str">
        <f t="shared" si="17"/>
        <v>YES</v>
      </c>
      <c r="AC142" s="18" t="str">
        <f t="shared" si="17"/>
        <v>YES</v>
      </c>
      <c r="AD142" s="18" t="b">
        <f t="shared" si="18"/>
        <v>1</v>
      </c>
      <c r="AE142" s="18" t="b">
        <f t="shared" si="19"/>
        <v>1</v>
      </c>
      <c r="AF142" s="18">
        <f t="shared" si="20"/>
        <v>140</v>
      </c>
      <c r="AG142" s="18">
        <f t="shared" si="20"/>
        <v>140</v>
      </c>
      <c r="AH142" s="18"/>
      <c r="AI142" s="17" t="s">
        <v>78</v>
      </c>
      <c r="AJ142" s="17" t="s">
        <v>138</v>
      </c>
      <c r="AL142" s="18"/>
      <c r="AM142" s="18"/>
      <c r="AN142" s="18"/>
      <c r="AO142" s="18">
        <v>6</v>
      </c>
      <c r="AP142" s="18">
        <v>6</v>
      </c>
      <c r="AQ142" s="18">
        <v>3</v>
      </c>
      <c r="AR142" s="18">
        <v>3</v>
      </c>
      <c r="AS142" s="18">
        <v>3</v>
      </c>
      <c r="AT142" s="18">
        <v>3</v>
      </c>
      <c r="AU142" s="18">
        <v>3</v>
      </c>
      <c r="AV142" s="18">
        <v>3</v>
      </c>
      <c r="AW142" s="18">
        <v>6</v>
      </c>
      <c r="AX142" s="18">
        <v>3</v>
      </c>
      <c r="AY142" s="18">
        <v>6</v>
      </c>
      <c r="AZ142" s="18">
        <v>3</v>
      </c>
      <c r="BB142" s="17" t="s">
        <v>1060</v>
      </c>
      <c r="BC142" s="17" t="s">
        <v>1061</v>
      </c>
      <c r="BD142" s="17">
        <v>227.08</v>
      </c>
      <c r="BE142" s="17">
        <v>1.62</v>
      </c>
      <c r="BF142" s="17">
        <v>7.0709999999999997</v>
      </c>
      <c r="BG142" s="17">
        <v>-5.4509999999999996</v>
      </c>
      <c r="BH142" s="17">
        <v>1.72E-2</v>
      </c>
      <c r="BJ142" s="17">
        <v>10000</v>
      </c>
      <c r="BK142" s="17">
        <v>2</v>
      </c>
      <c r="BL142" s="17">
        <v>2.5</v>
      </c>
      <c r="BN142" s="17" t="s">
        <v>81</v>
      </c>
      <c r="BO142" s="17" t="s">
        <v>82</v>
      </c>
      <c r="BP142" s="17" t="s">
        <v>81</v>
      </c>
      <c r="BQ142" s="17" t="s">
        <v>83</v>
      </c>
      <c r="BR142" s="17" t="s">
        <v>75</v>
      </c>
    </row>
    <row r="143" spans="1:70" s="17" customFormat="1" x14ac:dyDescent="0.35">
      <c r="A143" s="16" t="s">
        <v>1066</v>
      </c>
      <c r="B143" s="16" t="s">
        <v>1067</v>
      </c>
      <c r="C143" s="16">
        <v>164.083729624</v>
      </c>
      <c r="D143" s="16" t="s">
        <v>1068</v>
      </c>
      <c r="E143" s="16" t="s">
        <v>1069</v>
      </c>
      <c r="F143" s="16" t="s">
        <v>1070</v>
      </c>
      <c r="G143" s="16" t="s">
        <v>1071</v>
      </c>
      <c r="H143" s="16" t="s">
        <v>1705</v>
      </c>
      <c r="I143" s="16">
        <v>16640</v>
      </c>
      <c r="J143" s="16">
        <v>15777</v>
      </c>
      <c r="K143" s="16" t="s">
        <v>1072</v>
      </c>
      <c r="L143" s="17" t="s">
        <v>1071</v>
      </c>
      <c r="M143" s="17" t="s">
        <v>1066</v>
      </c>
      <c r="N143" s="17" t="s">
        <v>73</v>
      </c>
      <c r="O143" s="17" t="s">
        <v>146</v>
      </c>
      <c r="P143" s="17">
        <v>7</v>
      </c>
      <c r="Q143" s="17" t="s">
        <v>75</v>
      </c>
      <c r="R143" s="17" t="s">
        <v>75</v>
      </c>
      <c r="S143" s="17">
        <v>6</v>
      </c>
      <c r="T143" s="17" t="s">
        <v>76</v>
      </c>
      <c r="U143" s="17">
        <v>6</v>
      </c>
      <c r="V143" s="17">
        <v>10</v>
      </c>
      <c r="W143" s="17" t="s">
        <v>77</v>
      </c>
      <c r="Y143" s="18" t="b">
        <f t="shared" si="14"/>
        <v>1</v>
      </c>
      <c r="Z143" s="18">
        <f t="shared" si="15"/>
        <v>178</v>
      </c>
      <c r="AA143" s="18">
        <f t="shared" si="16"/>
        <v>39</v>
      </c>
      <c r="AB143" s="18" t="str">
        <f t="shared" si="17"/>
        <v>YES</v>
      </c>
      <c r="AC143" s="18" t="str">
        <f t="shared" si="17"/>
        <v>YES</v>
      </c>
      <c r="AD143" s="18" t="b">
        <f t="shared" si="18"/>
        <v>1</v>
      </c>
      <c r="AE143" s="18" t="b">
        <f t="shared" si="19"/>
        <v>1</v>
      </c>
      <c r="AF143" s="18">
        <f t="shared" si="20"/>
        <v>142</v>
      </c>
      <c r="AG143" s="18">
        <f t="shared" si="20"/>
        <v>142</v>
      </c>
      <c r="AH143" s="18"/>
      <c r="AI143" s="17" t="s">
        <v>137</v>
      </c>
      <c r="AJ143" s="17" t="s">
        <v>210</v>
      </c>
      <c r="AL143" s="18"/>
      <c r="AM143" s="18"/>
      <c r="AN143" s="18"/>
      <c r="AO143" s="18">
        <v>3</v>
      </c>
      <c r="AP143" s="18">
        <v>6</v>
      </c>
      <c r="AQ143" s="18">
        <v>6</v>
      </c>
      <c r="AR143" s="18">
        <v>3</v>
      </c>
      <c r="AS143" s="18">
        <v>3</v>
      </c>
      <c r="AT143" s="18">
        <v>3</v>
      </c>
      <c r="AU143" s="18">
        <v>3</v>
      </c>
      <c r="AV143" s="18">
        <v>3</v>
      </c>
      <c r="AW143" s="18">
        <v>6</v>
      </c>
      <c r="AX143" s="18">
        <v>3</v>
      </c>
      <c r="AY143" s="18">
        <v>6</v>
      </c>
      <c r="AZ143" s="18">
        <v>3</v>
      </c>
      <c r="BB143" s="17" t="s">
        <v>1067</v>
      </c>
      <c r="BC143" s="17" t="s">
        <v>1068</v>
      </c>
      <c r="BD143" s="17">
        <v>164.19</v>
      </c>
      <c r="BE143" s="17">
        <v>2.16</v>
      </c>
      <c r="BF143" s="17">
        <v>6.6669999999999998</v>
      </c>
      <c r="BG143" s="17">
        <v>-4.5069999999999997</v>
      </c>
      <c r="BH143" s="17">
        <v>0.29899999999999999</v>
      </c>
      <c r="BJ143" s="17">
        <v>10000</v>
      </c>
      <c r="BK143" s="17">
        <v>2</v>
      </c>
      <c r="BL143" s="17">
        <v>5</v>
      </c>
      <c r="BN143" s="17" t="s">
        <v>81</v>
      </c>
      <c r="BO143" s="17" t="s">
        <v>82</v>
      </c>
      <c r="BP143" s="17" t="s">
        <v>81</v>
      </c>
      <c r="BQ143" s="17" t="s">
        <v>83</v>
      </c>
      <c r="BR143" s="17" t="s">
        <v>75</v>
      </c>
    </row>
    <row r="144" spans="1:70" s="17" customFormat="1" x14ac:dyDescent="0.35">
      <c r="A144" s="16" t="s">
        <v>1073</v>
      </c>
      <c r="B144" s="16" t="s">
        <v>1074</v>
      </c>
      <c r="C144" s="16">
        <v>239.98833238399999</v>
      </c>
      <c r="D144" s="16" t="s">
        <v>1075</v>
      </c>
      <c r="E144" s="16" t="s">
        <v>1076</v>
      </c>
      <c r="F144" s="16" t="s">
        <v>1077</v>
      </c>
      <c r="G144" s="16" t="s">
        <v>1078</v>
      </c>
      <c r="H144" s="16" t="s">
        <v>1706</v>
      </c>
      <c r="I144" s="16">
        <v>5455</v>
      </c>
      <c r="J144" s="16" t="s">
        <v>113</v>
      </c>
      <c r="K144" s="16" t="s">
        <v>1079</v>
      </c>
      <c r="L144" s="17" t="s">
        <v>1078</v>
      </c>
      <c r="M144" s="17" t="s">
        <v>1073</v>
      </c>
      <c r="N144" s="17" t="s">
        <v>73</v>
      </c>
      <c r="O144" s="17" t="s">
        <v>1080</v>
      </c>
      <c r="P144" s="17">
        <v>3.75</v>
      </c>
      <c r="Q144" s="17" t="s">
        <v>75</v>
      </c>
      <c r="R144" s="17" t="s">
        <v>75</v>
      </c>
      <c r="S144" s="17">
        <v>10</v>
      </c>
      <c r="T144" s="17" t="s">
        <v>76</v>
      </c>
      <c r="U144" s="17">
        <v>6</v>
      </c>
      <c r="V144" s="17">
        <v>10</v>
      </c>
      <c r="W144" s="17" t="s">
        <v>77</v>
      </c>
      <c r="Y144" s="18" t="b">
        <f t="shared" si="14"/>
        <v>1</v>
      </c>
      <c r="Z144" s="18">
        <f t="shared" si="15"/>
        <v>173.5</v>
      </c>
      <c r="AA144" s="18">
        <f t="shared" si="16"/>
        <v>36.75</v>
      </c>
      <c r="AB144" s="18" t="str">
        <f t="shared" si="17"/>
        <v>YES</v>
      </c>
      <c r="AC144" s="18" t="str">
        <f t="shared" si="17"/>
        <v>YES</v>
      </c>
      <c r="AD144" s="18" t="b">
        <f t="shared" si="18"/>
        <v>1</v>
      </c>
      <c r="AE144" s="18" t="b">
        <f t="shared" si="19"/>
        <v>1</v>
      </c>
      <c r="AF144" s="18">
        <f t="shared" si="20"/>
        <v>143</v>
      </c>
      <c r="AG144" s="18">
        <f t="shared" si="20"/>
        <v>143</v>
      </c>
      <c r="AH144" s="18"/>
      <c r="AI144" s="17" t="s">
        <v>78</v>
      </c>
      <c r="AJ144" s="17" t="s">
        <v>138</v>
      </c>
      <c r="AL144" s="18"/>
      <c r="AM144" s="18"/>
      <c r="AN144" s="18"/>
      <c r="AO144" s="18">
        <v>6</v>
      </c>
      <c r="AP144" s="18">
        <v>6</v>
      </c>
      <c r="AQ144" s="18">
        <v>6</v>
      </c>
      <c r="AR144" s="18">
        <v>6</v>
      </c>
      <c r="AS144" s="18">
        <v>6</v>
      </c>
      <c r="AT144" s="18">
        <v>6</v>
      </c>
      <c r="AU144" s="18">
        <v>3</v>
      </c>
      <c r="AV144" s="18">
        <v>6</v>
      </c>
      <c r="AW144" s="18">
        <v>6</v>
      </c>
      <c r="AX144" s="18">
        <v>6</v>
      </c>
      <c r="AY144" s="18">
        <v>6</v>
      </c>
      <c r="AZ144" s="18">
        <v>6</v>
      </c>
      <c r="BB144" s="17" t="s">
        <v>1074</v>
      </c>
      <c r="BC144" s="17" t="s">
        <v>1075</v>
      </c>
      <c r="BD144" s="17">
        <v>240.42</v>
      </c>
      <c r="BE144" s="17">
        <v>1.73</v>
      </c>
      <c r="BF144" s="17">
        <v>6.8579999999999997</v>
      </c>
      <c r="BG144" s="17">
        <v>-5.1280000000000001</v>
      </c>
      <c r="BH144" s="17">
        <v>0.22800000000000001</v>
      </c>
      <c r="BJ144" s="17">
        <v>10000</v>
      </c>
      <c r="BK144" s="17">
        <v>2</v>
      </c>
      <c r="BL144" s="17">
        <v>1.75</v>
      </c>
      <c r="BN144" s="17" t="s">
        <v>81</v>
      </c>
      <c r="BO144" s="17" t="s">
        <v>82</v>
      </c>
      <c r="BP144" s="17" t="s">
        <v>81</v>
      </c>
      <c r="BQ144" s="17" t="s">
        <v>83</v>
      </c>
      <c r="BR144" s="17" t="s">
        <v>75</v>
      </c>
    </row>
    <row r="145" spans="1:70" s="17" customFormat="1" x14ac:dyDescent="0.35">
      <c r="A145" s="16" t="s">
        <v>1081</v>
      </c>
      <c r="B145" s="16" t="s">
        <v>1082</v>
      </c>
      <c r="C145" s="16">
        <v>152.083729624</v>
      </c>
      <c r="D145" s="16" t="s">
        <v>1083</v>
      </c>
      <c r="E145" s="16" t="s">
        <v>1084</v>
      </c>
      <c r="F145" s="16" t="s">
        <v>1085</v>
      </c>
      <c r="G145" s="16" t="s">
        <v>1086</v>
      </c>
      <c r="H145" s="16" t="s">
        <v>1707</v>
      </c>
      <c r="I145" s="16">
        <v>6629</v>
      </c>
      <c r="J145" s="16">
        <v>6377</v>
      </c>
      <c r="K145" s="16" t="s">
        <v>1087</v>
      </c>
      <c r="L145" s="17" t="s">
        <v>1086</v>
      </c>
      <c r="M145" s="17" t="s">
        <v>1081</v>
      </c>
      <c r="N145" s="17" t="s">
        <v>73</v>
      </c>
      <c r="O145" s="17" t="s">
        <v>123</v>
      </c>
      <c r="P145" s="17">
        <v>3.75</v>
      </c>
      <c r="Q145" s="17" t="s">
        <v>75</v>
      </c>
      <c r="R145" s="17" t="s">
        <v>75</v>
      </c>
      <c r="S145" s="17">
        <v>10</v>
      </c>
      <c r="T145" s="17" t="s">
        <v>76</v>
      </c>
      <c r="U145" s="17">
        <v>6</v>
      </c>
      <c r="V145" s="17">
        <v>10</v>
      </c>
      <c r="W145" s="17" t="s">
        <v>77</v>
      </c>
      <c r="Y145" s="18" t="b">
        <f t="shared" si="14"/>
        <v>1</v>
      </c>
      <c r="Z145" s="18">
        <f t="shared" si="15"/>
        <v>173.5</v>
      </c>
      <c r="AA145" s="18">
        <f t="shared" si="16"/>
        <v>36.75</v>
      </c>
      <c r="AB145" s="18" t="str">
        <f t="shared" si="17"/>
        <v>YES</v>
      </c>
      <c r="AC145" s="18" t="str">
        <f t="shared" si="17"/>
        <v>YES</v>
      </c>
      <c r="AD145" s="18" t="b">
        <f t="shared" si="18"/>
        <v>1</v>
      </c>
      <c r="AE145" s="18" t="b">
        <f t="shared" si="19"/>
        <v>1</v>
      </c>
      <c r="AF145" s="18">
        <f t="shared" si="20"/>
        <v>143</v>
      </c>
      <c r="AG145" s="18">
        <f t="shared" si="20"/>
        <v>143</v>
      </c>
      <c r="AH145" s="18"/>
      <c r="AI145" s="17" t="s">
        <v>78</v>
      </c>
      <c r="AJ145" s="17" t="s">
        <v>138</v>
      </c>
      <c r="AL145" s="18"/>
      <c r="AM145" s="18"/>
      <c r="AN145" s="18"/>
      <c r="AO145" s="18">
        <v>6</v>
      </c>
      <c r="AP145" s="18">
        <v>6</v>
      </c>
      <c r="AQ145" s="18">
        <v>6</v>
      </c>
      <c r="AR145" s="18">
        <v>6</v>
      </c>
      <c r="AS145" s="18">
        <v>6</v>
      </c>
      <c r="AT145" s="18">
        <v>6</v>
      </c>
      <c r="AU145" s="18">
        <v>6</v>
      </c>
      <c r="AV145" s="18">
        <v>6</v>
      </c>
      <c r="AW145" s="18">
        <v>6</v>
      </c>
      <c r="AX145" s="18">
        <v>6</v>
      </c>
      <c r="AY145" s="18">
        <v>6</v>
      </c>
      <c r="AZ145" s="18">
        <v>6</v>
      </c>
      <c r="BB145" s="17" t="s">
        <v>1082</v>
      </c>
      <c r="BC145" s="17" t="s">
        <v>1083</v>
      </c>
      <c r="BD145" s="17">
        <v>152.18</v>
      </c>
      <c r="BE145" s="17">
        <v>2.16</v>
      </c>
      <c r="BF145" s="17">
        <v>7.875</v>
      </c>
      <c r="BG145" s="17">
        <v>-5.7149999999999999</v>
      </c>
      <c r="BH145" s="17">
        <v>0.16900000000000001</v>
      </c>
      <c r="BJ145" s="17">
        <v>10000</v>
      </c>
      <c r="BK145" s="17">
        <v>2</v>
      </c>
      <c r="BL145" s="17">
        <v>1.75</v>
      </c>
      <c r="BN145" s="17" t="s">
        <v>81</v>
      </c>
      <c r="BO145" s="17" t="s">
        <v>82</v>
      </c>
      <c r="BP145" s="17" t="s">
        <v>81</v>
      </c>
      <c r="BQ145" s="17" t="s">
        <v>83</v>
      </c>
      <c r="BR145" s="17" t="s">
        <v>75</v>
      </c>
    </row>
    <row r="146" spans="1:70" s="17" customFormat="1" x14ac:dyDescent="0.35">
      <c r="A146" s="16" t="s">
        <v>1088</v>
      </c>
      <c r="B146" s="16" t="s">
        <v>1089</v>
      </c>
      <c r="C146" s="16">
        <v>190.13576519599999</v>
      </c>
      <c r="D146" s="16" t="s">
        <v>1090</v>
      </c>
      <c r="E146" s="16" t="s">
        <v>1091</v>
      </c>
      <c r="F146" s="16" t="s">
        <v>1092</v>
      </c>
      <c r="G146" s="16" t="s">
        <v>1093</v>
      </c>
      <c r="H146" s="16" t="s">
        <v>1708</v>
      </c>
      <c r="I146" s="16">
        <v>64832</v>
      </c>
      <c r="J146" s="16">
        <v>58364</v>
      </c>
      <c r="K146" s="16" t="s">
        <v>1094</v>
      </c>
      <c r="L146" s="17" t="s">
        <v>1093</v>
      </c>
      <c r="M146" s="17" t="s">
        <v>1088</v>
      </c>
      <c r="N146" s="17" t="s">
        <v>73</v>
      </c>
      <c r="O146" s="17" t="s">
        <v>146</v>
      </c>
      <c r="P146" s="17">
        <v>6</v>
      </c>
      <c r="Q146" s="17" t="s">
        <v>75</v>
      </c>
      <c r="R146" s="17" t="s">
        <v>75</v>
      </c>
      <c r="S146" s="17">
        <v>6</v>
      </c>
      <c r="T146" s="17" t="s">
        <v>76</v>
      </c>
      <c r="U146" s="17">
        <v>6</v>
      </c>
      <c r="V146" s="17">
        <v>10</v>
      </c>
      <c r="W146" s="17" t="s">
        <v>77</v>
      </c>
      <c r="Y146" s="18" t="b">
        <f t="shared" si="14"/>
        <v>1</v>
      </c>
      <c r="Z146" s="18">
        <f t="shared" si="15"/>
        <v>172</v>
      </c>
      <c r="AA146" s="18">
        <f t="shared" si="16"/>
        <v>36</v>
      </c>
      <c r="AB146" s="18" t="str">
        <f t="shared" si="17"/>
        <v>YES</v>
      </c>
      <c r="AC146" s="18" t="str">
        <f t="shared" si="17"/>
        <v>YES</v>
      </c>
      <c r="AD146" s="18" t="b">
        <f t="shared" si="18"/>
        <v>1</v>
      </c>
      <c r="AE146" s="18" t="b">
        <f t="shared" si="19"/>
        <v>1</v>
      </c>
      <c r="AF146" s="18">
        <f t="shared" si="20"/>
        <v>145</v>
      </c>
      <c r="AG146" s="18">
        <f t="shared" si="20"/>
        <v>145</v>
      </c>
      <c r="AH146" s="18"/>
      <c r="AI146" s="17" t="s">
        <v>137</v>
      </c>
      <c r="AJ146" s="17" t="s">
        <v>154</v>
      </c>
      <c r="AL146" s="18"/>
      <c r="AM146" s="18"/>
      <c r="AN146" s="18"/>
      <c r="AO146" s="18">
        <v>3</v>
      </c>
      <c r="AP146" s="18">
        <v>6</v>
      </c>
      <c r="AQ146" s="18">
        <v>6</v>
      </c>
      <c r="AR146" s="18">
        <v>6</v>
      </c>
      <c r="AS146" s="18">
        <v>6</v>
      </c>
      <c r="AT146" s="18">
        <v>6</v>
      </c>
      <c r="AU146" s="18">
        <v>3</v>
      </c>
      <c r="AV146" s="18">
        <v>3</v>
      </c>
      <c r="AW146" s="18">
        <v>6</v>
      </c>
      <c r="AX146" s="18">
        <v>6</v>
      </c>
      <c r="AY146" s="18">
        <v>6</v>
      </c>
      <c r="AZ146" s="18">
        <v>6</v>
      </c>
      <c r="BB146" s="17" t="s">
        <v>1089</v>
      </c>
      <c r="BC146" s="17" t="s">
        <v>1090</v>
      </c>
      <c r="BD146" s="17">
        <v>190.27</v>
      </c>
      <c r="BE146" s="17">
        <v>3.94</v>
      </c>
      <c r="BF146" s="17">
        <v>7.0540000000000003</v>
      </c>
      <c r="BG146" s="17">
        <v>-3.1140000000000003</v>
      </c>
      <c r="BH146" s="17">
        <v>2.36</v>
      </c>
      <c r="BJ146" s="17">
        <v>100</v>
      </c>
      <c r="BK146" s="17">
        <v>1</v>
      </c>
      <c r="BL146" s="17">
        <v>5</v>
      </c>
      <c r="BN146" s="17" t="s">
        <v>81</v>
      </c>
      <c r="BO146" s="17" t="s">
        <v>82</v>
      </c>
      <c r="BP146" s="17" t="s">
        <v>81</v>
      </c>
      <c r="BQ146" s="17" t="s">
        <v>83</v>
      </c>
      <c r="BR146" s="17" t="s">
        <v>75</v>
      </c>
    </row>
    <row r="147" spans="1:70" s="17" customFormat="1" x14ac:dyDescent="0.35">
      <c r="A147" s="16" t="s">
        <v>1095</v>
      </c>
      <c r="B147" s="16" t="s">
        <v>1096</v>
      </c>
      <c r="C147" s="16">
        <v>204.15141525999999</v>
      </c>
      <c r="D147" s="16" t="s">
        <v>1097</v>
      </c>
      <c r="E147" s="16" t="s">
        <v>1098</v>
      </c>
      <c r="F147" s="16" t="s">
        <v>1099</v>
      </c>
      <c r="G147" s="16" t="s">
        <v>1100</v>
      </c>
      <c r="H147" s="16" t="s">
        <v>1709</v>
      </c>
      <c r="I147" s="16">
        <v>228987</v>
      </c>
      <c r="J147" s="16">
        <v>199342</v>
      </c>
      <c r="K147" s="16" t="s">
        <v>1101</v>
      </c>
      <c r="L147" s="17" t="s">
        <v>1100</v>
      </c>
      <c r="M147" s="17" t="s">
        <v>1095</v>
      </c>
      <c r="N147" s="17" t="s">
        <v>73</v>
      </c>
      <c r="O147" s="17" t="s">
        <v>136</v>
      </c>
      <c r="P147" s="17">
        <v>6</v>
      </c>
      <c r="Q147" s="17" t="s">
        <v>75</v>
      </c>
      <c r="R147" s="17" t="s">
        <v>75</v>
      </c>
      <c r="S147" s="17">
        <v>6</v>
      </c>
      <c r="T147" s="17" t="s">
        <v>76</v>
      </c>
      <c r="U147" s="17">
        <v>6</v>
      </c>
      <c r="V147" s="17">
        <v>10</v>
      </c>
      <c r="W147" s="17" t="s">
        <v>77</v>
      </c>
      <c r="Y147" s="18" t="b">
        <f t="shared" si="14"/>
        <v>1</v>
      </c>
      <c r="Z147" s="18">
        <f t="shared" si="15"/>
        <v>172</v>
      </c>
      <c r="AA147" s="18">
        <f t="shared" si="16"/>
        <v>36</v>
      </c>
      <c r="AB147" s="18" t="str">
        <f t="shared" si="17"/>
        <v>YES</v>
      </c>
      <c r="AC147" s="18" t="str">
        <f t="shared" si="17"/>
        <v>YES</v>
      </c>
      <c r="AD147" s="18" t="b">
        <f t="shared" si="18"/>
        <v>1</v>
      </c>
      <c r="AE147" s="18" t="b">
        <f t="shared" si="19"/>
        <v>1</v>
      </c>
      <c r="AF147" s="18">
        <f t="shared" si="20"/>
        <v>145</v>
      </c>
      <c r="AG147" s="18">
        <f t="shared" si="20"/>
        <v>145</v>
      </c>
      <c r="AH147" s="18"/>
      <c r="AI147" s="17" t="s">
        <v>137</v>
      </c>
      <c r="AJ147" s="17" t="s">
        <v>79</v>
      </c>
      <c r="AL147" s="18"/>
      <c r="AM147" s="18"/>
      <c r="AN147" s="18"/>
      <c r="AO147" s="18">
        <v>6</v>
      </c>
      <c r="AP147" s="18">
        <v>6</v>
      </c>
      <c r="AQ147" s="18">
        <v>6</v>
      </c>
      <c r="AR147" s="18">
        <v>6</v>
      </c>
      <c r="AS147" s="18">
        <v>6</v>
      </c>
      <c r="AT147" s="18">
        <v>6</v>
      </c>
      <c r="AU147" s="18">
        <v>6</v>
      </c>
      <c r="AV147" s="18">
        <v>6</v>
      </c>
      <c r="AW147" s="18">
        <v>6</v>
      </c>
      <c r="AX147" s="18">
        <v>6</v>
      </c>
      <c r="AY147" s="18">
        <v>6</v>
      </c>
      <c r="AZ147" s="18">
        <v>6</v>
      </c>
      <c r="BB147" s="17" t="s">
        <v>1096</v>
      </c>
      <c r="BC147" s="17" t="s">
        <v>1097</v>
      </c>
      <c r="BD147" s="17">
        <v>204.3</v>
      </c>
      <c r="BE147" s="17">
        <v>4.3600000000000003</v>
      </c>
      <c r="BF147" s="17">
        <v>7.3520000000000003</v>
      </c>
      <c r="BG147" s="17">
        <v>-2.992</v>
      </c>
      <c r="BH147" s="17">
        <v>3.13</v>
      </c>
      <c r="BJ147" s="17">
        <v>1000</v>
      </c>
      <c r="BK147" s="17">
        <v>1</v>
      </c>
      <c r="BL147" s="17">
        <v>5</v>
      </c>
      <c r="BN147" s="17" t="s">
        <v>81</v>
      </c>
      <c r="BO147" s="17" t="s">
        <v>82</v>
      </c>
      <c r="BP147" s="17" t="s">
        <v>81</v>
      </c>
      <c r="BQ147" s="17" t="s">
        <v>83</v>
      </c>
      <c r="BR147" s="17" t="s">
        <v>75</v>
      </c>
    </row>
    <row r="148" spans="1:70" s="17" customFormat="1" x14ac:dyDescent="0.35">
      <c r="A148" s="16" t="s">
        <v>1102</v>
      </c>
      <c r="B148" s="16" t="s">
        <v>1103</v>
      </c>
      <c r="C148" s="16">
        <v>283.95387853400001</v>
      </c>
      <c r="D148" s="16" t="s">
        <v>1104</v>
      </c>
      <c r="E148" s="16" t="s">
        <v>1105</v>
      </c>
      <c r="F148" s="16" t="s">
        <v>1106</v>
      </c>
      <c r="G148" s="16" t="s">
        <v>1107</v>
      </c>
      <c r="H148" s="16" t="s">
        <v>1710</v>
      </c>
      <c r="I148" s="16">
        <v>8295</v>
      </c>
      <c r="J148" s="16">
        <v>7994</v>
      </c>
      <c r="K148" s="16" t="s">
        <v>1108</v>
      </c>
      <c r="L148" s="17" t="s">
        <v>1107</v>
      </c>
      <c r="M148" s="17" t="s">
        <v>1102</v>
      </c>
      <c r="N148" s="17" t="s">
        <v>73</v>
      </c>
      <c r="O148" s="17" t="s">
        <v>1109</v>
      </c>
      <c r="P148" s="17">
        <v>3.5</v>
      </c>
      <c r="Q148" s="17" t="s">
        <v>75</v>
      </c>
      <c r="R148" s="17" t="s">
        <v>75</v>
      </c>
      <c r="S148" s="17">
        <v>10</v>
      </c>
      <c r="T148" s="17" t="s">
        <v>76</v>
      </c>
      <c r="U148" s="17">
        <v>6</v>
      </c>
      <c r="V148" s="17">
        <v>10</v>
      </c>
      <c r="W148" s="17" t="s">
        <v>77</v>
      </c>
      <c r="Y148" s="18" t="b">
        <f t="shared" si="14"/>
        <v>1</v>
      </c>
      <c r="Z148" s="18">
        <f t="shared" si="15"/>
        <v>171</v>
      </c>
      <c r="AA148" s="18">
        <f t="shared" si="16"/>
        <v>35.5</v>
      </c>
      <c r="AB148" s="18" t="str">
        <f t="shared" si="17"/>
        <v>YES</v>
      </c>
      <c r="AC148" s="18" t="str">
        <f t="shared" si="17"/>
        <v>YES</v>
      </c>
      <c r="AD148" s="18" t="b">
        <f t="shared" si="18"/>
        <v>1</v>
      </c>
      <c r="AE148" s="18" t="b">
        <f t="shared" si="19"/>
        <v>1</v>
      </c>
      <c r="AF148" s="18">
        <f t="shared" si="20"/>
        <v>147</v>
      </c>
      <c r="AG148" s="18">
        <f t="shared" si="20"/>
        <v>147</v>
      </c>
      <c r="AH148" s="18"/>
      <c r="AI148" s="17" t="s">
        <v>78</v>
      </c>
      <c r="AJ148" s="17" t="s">
        <v>783</v>
      </c>
      <c r="AL148" s="18"/>
      <c r="AM148" s="18"/>
      <c r="AN148" s="18"/>
      <c r="AO148" s="18">
        <v>3</v>
      </c>
      <c r="AP148" s="18">
        <v>3</v>
      </c>
      <c r="AQ148" s="18">
        <v>3</v>
      </c>
      <c r="AR148" s="18">
        <v>3</v>
      </c>
      <c r="AS148" s="18">
        <v>3</v>
      </c>
      <c r="AT148" s="18">
        <v>3</v>
      </c>
      <c r="AU148" s="18">
        <v>3</v>
      </c>
      <c r="AV148" s="18">
        <v>3</v>
      </c>
      <c r="AW148" s="18">
        <v>6</v>
      </c>
      <c r="AX148" s="18">
        <v>3</v>
      </c>
      <c r="AY148" s="18">
        <v>6</v>
      </c>
      <c r="AZ148" s="18">
        <v>3</v>
      </c>
      <c r="BB148" s="17" t="s">
        <v>1103</v>
      </c>
      <c r="BC148" s="17" t="s">
        <v>1104</v>
      </c>
      <c r="BD148" s="17">
        <v>285.48</v>
      </c>
      <c r="BE148" s="17">
        <v>1.44</v>
      </c>
      <c r="BF148" s="17">
        <v>5.3109999999999999</v>
      </c>
      <c r="BG148" s="17">
        <v>-3.871</v>
      </c>
      <c r="BH148" s="17">
        <v>6.2799999999999995E-2</v>
      </c>
      <c r="BJ148" s="17">
        <v>10</v>
      </c>
      <c r="BK148" s="17">
        <v>1</v>
      </c>
      <c r="BL148" s="17">
        <v>2.5</v>
      </c>
      <c r="BN148" s="17" t="s">
        <v>81</v>
      </c>
      <c r="BO148" s="17" t="s">
        <v>82</v>
      </c>
      <c r="BP148" s="17" t="s">
        <v>81</v>
      </c>
      <c r="BQ148" s="17" t="s">
        <v>83</v>
      </c>
      <c r="BR148" s="17" t="s">
        <v>75</v>
      </c>
    </row>
    <row r="149" spans="1:70" s="17" customFormat="1" x14ac:dyDescent="0.35">
      <c r="A149" s="16" t="s">
        <v>1110</v>
      </c>
      <c r="B149" s="16" t="s">
        <v>1111</v>
      </c>
      <c r="C149" s="16">
        <v>164.04081925599999</v>
      </c>
      <c r="D149" s="16" t="s">
        <v>993</v>
      </c>
      <c r="E149" s="16" t="s">
        <v>1112</v>
      </c>
      <c r="F149" s="16" t="s">
        <v>1113</v>
      </c>
      <c r="G149" s="16" t="s">
        <v>1114</v>
      </c>
      <c r="H149" s="16" t="s">
        <v>1711</v>
      </c>
      <c r="I149" s="16">
        <v>99506</v>
      </c>
      <c r="J149" s="16">
        <v>621387</v>
      </c>
      <c r="K149" s="16" t="s">
        <v>1115</v>
      </c>
      <c r="L149" s="17" t="s">
        <v>1114</v>
      </c>
      <c r="M149" s="17" t="s">
        <v>1110</v>
      </c>
      <c r="N149" s="17" t="s">
        <v>73</v>
      </c>
      <c r="O149" s="17" t="s">
        <v>136</v>
      </c>
      <c r="P149" s="17">
        <v>3.5</v>
      </c>
      <c r="Q149" s="17" t="s">
        <v>75</v>
      </c>
      <c r="R149" s="17" t="s">
        <v>75</v>
      </c>
      <c r="S149" s="17">
        <v>10</v>
      </c>
      <c r="T149" s="17" t="s">
        <v>76</v>
      </c>
      <c r="U149" s="17">
        <v>6</v>
      </c>
      <c r="V149" s="17">
        <v>10</v>
      </c>
      <c r="W149" s="17" t="s">
        <v>77</v>
      </c>
      <c r="Y149" s="18" t="b">
        <f t="shared" si="14"/>
        <v>1</v>
      </c>
      <c r="Z149" s="18">
        <f t="shared" si="15"/>
        <v>171</v>
      </c>
      <c r="AA149" s="18">
        <f t="shared" si="16"/>
        <v>35.5</v>
      </c>
      <c r="AB149" s="18" t="str">
        <f t="shared" si="17"/>
        <v>YES</v>
      </c>
      <c r="AC149" s="18" t="str">
        <f t="shared" si="17"/>
        <v>YES</v>
      </c>
      <c r="AD149" s="18" t="b">
        <f t="shared" si="18"/>
        <v>1</v>
      </c>
      <c r="AE149" s="18" t="b">
        <f t="shared" si="19"/>
        <v>1</v>
      </c>
      <c r="AF149" s="18">
        <f t="shared" si="20"/>
        <v>147</v>
      </c>
      <c r="AG149" s="18">
        <f t="shared" si="20"/>
        <v>147</v>
      </c>
      <c r="AH149" s="18"/>
      <c r="AI149" s="17" t="s">
        <v>137</v>
      </c>
      <c r="AJ149" s="17" t="s">
        <v>154</v>
      </c>
      <c r="AL149" s="18"/>
      <c r="AM149" s="18"/>
      <c r="AN149" s="18"/>
      <c r="AO149" s="18">
        <v>3</v>
      </c>
      <c r="AP149" s="18">
        <v>6</v>
      </c>
      <c r="AQ149" s="18">
        <v>6</v>
      </c>
      <c r="AR149" s="18">
        <v>3</v>
      </c>
      <c r="AS149" s="18">
        <v>3</v>
      </c>
      <c r="AT149" s="18">
        <v>3</v>
      </c>
      <c r="AU149" s="18">
        <v>3</v>
      </c>
      <c r="AV149" s="18">
        <v>3</v>
      </c>
      <c r="AW149" s="18">
        <v>6</v>
      </c>
      <c r="AX149" s="18">
        <v>3</v>
      </c>
      <c r="AY149" s="18">
        <v>6</v>
      </c>
      <c r="AZ149" s="18">
        <v>3</v>
      </c>
      <c r="BB149" s="17" t="s">
        <v>1111</v>
      </c>
      <c r="BC149" s="17" t="s">
        <v>993</v>
      </c>
      <c r="BD149" s="17">
        <v>164.22</v>
      </c>
      <c r="BE149" s="17">
        <v>2</v>
      </c>
      <c r="BF149" s="17">
        <v>7.0060000000000002</v>
      </c>
      <c r="BG149" s="17">
        <v>-5.0060000000000002</v>
      </c>
      <c r="BH149" s="17">
        <v>0.105</v>
      </c>
      <c r="BJ149" s="17">
        <v>1000</v>
      </c>
      <c r="BK149" s="17">
        <v>1</v>
      </c>
      <c r="BL149" s="17">
        <v>2.5</v>
      </c>
      <c r="BN149" s="17" t="s">
        <v>81</v>
      </c>
      <c r="BO149" s="17" t="s">
        <v>115</v>
      </c>
      <c r="BP149" s="17" t="s">
        <v>81</v>
      </c>
      <c r="BQ149" s="17" t="s">
        <v>83</v>
      </c>
      <c r="BR149" s="17" t="s">
        <v>75</v>
      </c>
    </row>
    <row r="150" spans="1:70" s="17" customFormat="1" x14ac:dyDescent="0.35">
      <c r="A150" s="16" t="s">
        <v>1116</v>
      </c>
      <c r="B150" s="16" t="s">
        <v>1117</v>
      </c>
      <c r="C150" s="16">
        <v>110.00376505200001</v>
      </c>
      <c r="D150" s="16" t="s">
        <v>1118</v>
      </c>
      <c r="E150" s="16" t="s">
        <v>1119</v>
      </c>
      <c r="F150" s="16" t="s">
        <v>1120</v>
      </c>
      <c r="G150" s="16" t="s">
        <v>1121</v>
      </c>
      <c r="H150" s="16" t="s">
        <v>1712</v>
      </c>
      <c r="I150" s="16">
        <v>4156</v>
      </c>
      <c r="J150" s="16">
        <v>4013</v>
      </c>
      <c r="K150" s="16" t="s">
        <v>1122</v>
      </c>
      <c r="L150" s="17" t="s">
        <v>1121</v>
      </c>
      <c r="M150" s="17" t="s">
        <v>1116</v>
      </c>
      <c r="N150" s="17" t="s">
        <v>73</v>
      </c>
      <c r="O150" s="17" t="s">
        <v>123</v>
      </c>
      <c r="P150" s="17">
        <v>3.5</v>
      </c>
      <c r="Q150" s="17" t="s">
        <v>75</v>
      </c>
      <c r="R150" s="17" t="s">
        <v>75</v>
      </c>
      <c r="S150" s="17">
        <v>10</v>
      </c>
      <c r="T150" s="17" t="s">
        <v>76</v>
      </c>
      <c r="U150" s="17">
        <v>6</v>
      </c>
      <c r="V150" s="17">
        <v>10</v>
      </c>
      <c r="W150" s="17" t="s">
        <v>77</v>
      </c>
      <c r="Y150" s="18" t="b">
        <f t="shared" si="14"/>
        <v>1</v>
      </c>
      <c r="Z150" s="18">
        <f t="shared" si="15"/>
        <v>171</v>
      </c>
      <c r="AA150" s="18">
        <f t="shared" si="16"/>
        <v>35.5</v>
      </c>
      <c r="AB150" s="18" t="str">
        <f t="shared" si="17"/>
        <v>YES</v>
      </c>
      <c r="AC150" s="18" t="str">
        <f t="shared" si="17"/>
        <v>YES</v>
      </c>
      <c r="AD150" s="18" t="b">
        <f t="shared" si="18"/>
        <v>1</v>
      </c>
      <c r="AE150" s="18" t="b">
        <f t="shared" si="19"/>
        <v>1</v>
      </c>
      <c r="AF150" s="18">
        <f t="shared" si="20"/>
        <v>147</v>
      </c>
      <c r="AG150" s="18">
        <f t="shared" si="20"/>
        <v>147</v>
      </c>
      <c r="AH150" s="18"/>
      <c r="AI150" s="17" t="s">
        <v>105</v>
      </c>
      <c r="AJ150" s="17" t="s">
        <v>106</v>
      </c>
      <c r="AL150" s="18"/>
      <c r="AM150" s="18"/>
      <c r="AN150" s="18"/>
      <c r="AO150" s="18">
        <v>1</v>
      </c>
      <c r="AP150" s="18">
        <v>1</v>
      </c>
      <c r="AQ150" s="18">
        <v>3</v>
      </c>
      <c r="AR150" s="18">
        <v>3</v>
      </c>
      <c r="AS150" s="18">
        <v>3</v>
      </c>
      <c r="AT150" s="18">
        <v>1</v>
      </c>
      <c r="AU150" s="18">
        <v>3</v>
      </c>
      <c r="AV150" s="18">
        <v>3</v>
      </c>
      <c r="AW150" s="18">
        <v>6</v>
      </c>
      <c r="AX150" s="18">
        <v>3</v>
      </c>
      <c r="AY150" s="18">
        <v>6</v>
      </c>
      <c r="AZ150" s="18">
        <v>3</v>
      </c>
      <c r="BB150" s="17" t="s">
        <v>1117</v>
      </c>
      <c r="BC150" s="17" t="s">
        <v>1118</v>
      </c>
      <c r="BD150" s="17">
        <v>110.13</v>
      </c>
      <c r="BE150" s="17">
        <v>-0.66</v>
      </c>
      <c r="BF150" s="17">
        <v>4</v>
      </c>
      <c r="BG150" s="17">
        <v>-4.66</v>
      </c>
      <c r="BH150" s="17">
        <v>2.9399999999999999E-2</v>
      </c>
      <c r="BJ150" s="17">
        <v>10</v>
      </c>
      <c r="BK150" s="17">
        <v>1</v>
      </c>
      <c r="BL150" s="17">
        <v>2.5</v>
      </c>
      <c r="BN150" s="17" t="s">
        <v>81</v>
      </c>
      <c r="BO150" s="17" t="s">
        <v>82</v>
      </c>
      <c r="BP150" s="17" t="s">
        <v>81</v>
      </c>
      <c r="BQ150" s="17" t="s">
        <v>83</v>
      </c>
      <c r="BR150" s="17" t="s">
        <v>75</v>
      </c>
    </row>
    <row r="151" spans="1:70" s="17" customFormat="1" x14ac:dyDescent="0.35">
      <c r="A151" s="16" t="s">
        <v>1123</v>
      </c>
      <c r="B151" s="16" t="s">
        <v>1124</v>
      </c>
      <c r="C151" s="16">
        <v>196.03315059600001</v>
      </c>
      <c r="D151" s="16" t="s">
        <v>1125</v>
      </c>
      <c r="E151" s="16" t="s">
        <v>1126</v>
      </c>
      <c r="F151" s="16" t="s">
        <v>1127</v>
      </c>
      <c r="G151" s="16" t="s">
        <v>1128</v>
      </c>
      <c r="H151" s="16" t="s">
        <v>1713</v>
      </c>
      <c r="I151" s="16">
        <v>61198</v>
      </c>
      <c r="J151" s="16">
        <v>55142</v>
      </c>
      <c r="K151" s="16" t="s">
        <v>1129</v>
      </c>
      <c r="L151" s="17" t="s">
        <v>1128</v>
      </c>
      <c r="M151" s="17" t="s">
        <v>1123</v>
      </c>
      <c r="N151" s="17" t="s">
        <v>73</v>
      </c>
      <c r="O151" s="17" t="s">
        <v>136</v>
      </c>
      <c r="P151" s="17">
        <v>3.5</v>
      </c>
      <c r="Q151" s="17" t="s">
        <v>75</v>
      </c>
      <c r="R151" s="17" t="s">
        <v>75</v>
      </c>
      <c r="S151" s="17">
        <v>10</v>
      </c>
      <c r="T151" s="17" t="s">
        <v>76</v>
      </c>
      <c r="U151" s="17">
        <v>6</v>
      </c>
      <c r="V151" s="17">
        <v>10</v>
      </c>
      <c r="W151" s="17" t="s">
        <v>77</v>
      </c>
      <c r="Y151" s="18" t="b">
        <f t="shared" si="14"/>
        <v>1</v>
      </c>
      <c r="Z151" s="18">
        <f t="shared" si="15"/>
        <v>171</v>
      </c>
      <c r="AA151" s="18">
        <f t="shared" si="16"/>
        <v>35.5</v>
      </c>
      <c r="AB151" s="18" t="str">
        <f t="shared" si="17"/>
        <v>YES</v>
      </c>
      <c r="AC151" s="18" t="str">
        <f t="shared" si="17"/>
        <v>YES</v>
      </c>
      <c r="AD151" s="18" t="b">
        <f t="shared" si="18"/>
        <v>1</v>
      </c>
      <c r="AE151" s="18" t="b">
        <f t="shared" si="19"/>
        <v>1</v>
      </c>
      <c r="AF151" s="18">
        <f t="shared" si="20"/>
        <v>147</v>
      </c>
      <c r="AG151" s="18">
        <f t="shared" si="20"/>
        <v>147</v>
      </c>
      <c r="AH151" s="18"/>
      <c r="AI151" s="17" t="s">
        <v>78</v>
      </c>
      <c r="AJ151" s="17" t="s">
        <v>138</v>
      </c>
      <c r="AL151" s="18"/>
      <c r="AM151" s="18"/>
      <c r="AN151" s="18"/>
      <c r="AO151" s="18">
        <v>3</v>
      </c>
      <c r="AP151" s="18">
        <v>3</v>
      </c>
      <c r="AQ151" s="18">
        <v>3</v>
      </c>
      <c r="AR151" s="18">
        <v>3</v>
      </c>
      <c r="AS151" s="18">
        <v>3</v>
      </c>
      <c r="AT151" s="18">
        <v>3</v>
      </c>
      <c r="AU151" s="18">
        <v>3</v>
      </c>
      <c r="AV151" s="18">
        <v>3</v>
      </c>
      <c r="AW151" s="18">
        <v>6</v>
      </c>
      <c r="AX151" s="18">
        <v>3</v>
      </c>
      <c r="AY151" s="18">
        <v>6</v>
      </c>
      <c r="AZ151" s="18">
        <v>3</v>
      </c>
      <c r="BB151" s="17" t="s">
        <v>1124</v>
      </c>
      <c r="BC151" s="17" t="s">
        <v>1125</v>
      </c>
      <c r="BD151" s="17">
        <v>196.11</v>
      </c>
      <c r="BE151" s="17">
        <v>0.98</v>
      </c>
      <c r="BF151" s="17">
        <v>5.7770000000000001</v>
      </c>
      <c r="BG151" s="17">
        <v>-4.7970000000000006</v>
      </c>
      <c r="BH151" s="17">
        <v>2.1600000000000001E-2</v>
      </c>
      <c r="BJ151" s="17">
        <v>1000</v>
      </c>
      <c r="BK151" s="17">
        <v>1</v>
      </c>
      <c r="BL151" s="17">
        <v>2.5</v>
      </c>
      <c r="BN151" s="17" t="s">
        <v>81</v>
      </c>
      <c r="BO151" s="17" t="s">
        <v>82</v>
      </c>
      <c r="BP151" s="17" t="s">
        <v>81</v>
      </c>
      <c r="BQ151" s="17" t="s">
        <v>83</v>
      </c>
      <c r="BR151" s="17" t="s">
        <v>75</v>
      </c>
    </row>
    <row r="152" spans="1:70" s="17" customFormat="1" x14ac:dyDescent="0.35">
      <c r="A152" s="16" t="s">
        <v>1130</v>
      </c>
      <c r="B152" s="16" t="s">
        <v>1131</v>
      </c>
      <c r="C152" s="16">
        <v>172.00578492</v>
      </c>
      <c r="D152" s="16" t="s">
        <v>1132</v>
      </c>
      <c r="E152" s="16" t="s">
        <v>1133</v>
      </c>
      <c r="F152" s="16" t="s">
        <v>1134</v>
      </c>
      <c r="G152" s="16" t="s">
        <v>1135</v>
      </c>
      <c r="H152" s="16" t="s">
        <v>1714</v>
      </c>
      <c r="I152" s="16">
        <v>8147</v>
      </c>
      <c r="J152" s="16">
        <v>7855</v>
      </c>
      <c r="K152" s="16" t="s">
        <v>1136</v>
      </c>
      <c r="L152" s="17" t="s">
        <v>1135</v>
      </c>
      <c r="M152" s="17" t="s">
        <v>1130</v>
      </c>
      <c r="N152" s="17" t="s">
        <v>73</v>
      </c>
      <c r="O152" s="17" t="s">
        <v>123</v>
      </c>
      <c r="P152" s="17">
        <v>3.3</v>
      </c>
      <c r="Q152" s="17" t="s">
        <v>75</v>
      </c>
      <c r="R152" s="17" t="s">
        <v>75</v>
      </c>
      <c r="S152" s="17">
        <v>10</v>
      </c>
      <c r="T152" s="17" t="s">
        <v>76</v>
      </c>
      <c r="U152" s="17">
        <v>6</v>
      </c>
      <c r="V152" s="17">
        <v>10</v>
      </c>
      <c r="W152" s="17" t="s">
        <v>77</v>
      </c>
      <c r="Y152" s="18" t="b">
        <f t="shared" si="14"/>
        <v>1</v>
      </c>
      <c r="Z152" s="18">
        <f t="shared" si="15"/>
        <v>169</v>
      </c>
      <c r="AA152" s="18">
        <f t="shared" si="16"/>
        <v>34.5</v>
      </c>
      <c r="AB152" s="18" t="str">
        <f t="shared" si="17"/>
        <v>YES</v>
      </c>
      <c r="AC152" s="18" t="str">
        <f t="shared" si="17"/>
        <v>YES</v>
      </c>
      <c r="AD152" s="18" t="b">
        <f t="shared" si="18"/>
        <v>1</v>
      </c>
      <c r="AE152" s="18" t="b">
        <f t="shared" si="19"/>
        <v>1</v>
      </c>
      <c r="AF152" s="18">
        <f t="shared" si="20"/>
        <v>151</v>
      </c>
      <c r="AG152" s="18">
        <f t="shared" si="20"/>
        <v>151</v>
      </c>
      <c r="AH152" s="18"/>
      <c r="AI152" s="17" t="s">
        <v>137</v>
      </c>
      <c r="AJ152" s="17" t="s">
        <v>138</v>
      </c>
      <c r="AL152" s="18"/>
      <c r="AM152" s="18"/>
      <c r="AN152" s="18"/>
      <c r="AO152" s="18">
        <v>3</v>
      </c>
      <c r="AP152" s="18">
        <v>3</v>
      </c>
      <c r="AQ152" s="18">
        <v>3</v>
      </c>
      <c r="AR152" s="18">
        <v>3</v>
      </c>
      <c r="AS152" s="18">
        <v>3</v>
      </c>
      <c r="AT152" s="18">
        <v>3</v>
      </c>
      <c r="AU152" s="18">
        <v>3</v>
      </c>
      <c r="AV152" s="18">
        <v>3</v>
      </c>
      <c r="AW152" s="18">
        <v>6</v>
      </c>
      <c r="AX152" s="18">
        <v>3</v>
      </c>
      <c r="AY152" s="18">
        <v>6</v>
      </c>
      <c r="AZ152" s="18">
        <v>3</v>
      </c>
      <c r="BB152" s="17" t="s">
        <v>1131</v>
      </c>
      <c r="BC152" s="17" t="s">
        <v>1132</v>
      </c>
      <c r="BD152" s="17">
        <v>173.03</v>
      </c>
      <c r="BE152" s="20">
        <v>1.3</v>
      </c>
      <c r="BF152" s="20">
        <v>5.1029999999999998</v>
      </c>
      <c r="BG152" s="17">
        <v>-3.8029999999999999</v>
      </c>
      <c r="BH152" s="17">
        <v>0.16300000000000001</v>
      </c>
      <c r="BJ152" s="17">
        <v>100000</v>
      </c>
      <c r="BK152" s="17">
        <v>3</v>
      </c>
      <c r="BL152" s="17">
        <v>0.3</v>
      </c>
      <c r="BN152" s="17" t="s">
        <v>81</v>
      </c>
      <c r="BO152" s="17" t="s">
        <v>82</v>
      </c>
      <c r="BP152" s="17" t="s">
        <v>81</v>
      </c>
      <c r="BQ152" s="17" t="s">
        <v>83</v>
      </c>
      <c r="BR152" s="17" t="s">
        <v>92</v>
      </c>
    </row>
    <row r="153" spans="1:70" s="17" customFormat="1" x14ac:dyDescent="0.35">
      <c r="A153" s="16" t="s">
        <v>1137</v>
      </c>
      <c r="B153" s="16" t="s">
        <v>1138</v>
      </c>
      <c r="C153" s="16">
        <v>107.07349928799999</v>
      </c>
      <c r="D153" s="16" t="s">
        <v>1139</v>
      </c>
      <c r="E153" s="16" t="s">
        <v>1140</v>
      </c>
      <c r="F153" s="16" t="s">
        <v>1141</v>
      </c>
      <c r="G153" s="16" t="s">
        <v>1142</v>
      </c>
      <c r="H153" s="16" t="s">
        <v>1715</v>
      </c>
      <c r="I153" s="16">
        <v>7242</v>
      </c>
      <c r="J153" s="16">
        <v>13854136</v>
      </c>
      <c r="K153" s="16" t="s">
        <v>1143</v>
      </c>
      <c r="L153" s="17" t="s">
        <v>1142</v>
      </c>
      <c r="M153" s="17" t="s">
        <v>1137</v>
      </c>
      <c r="N153" s="17" t="s">
        <v>73</v>
      </c>
      <c r="O153" s="17" t="s">
        <v>192</v>
      </c>
      <c r="P153" s="17">
        <v>3.3</v>
      </c>
      <c r="Q153" s="17" t="s">
        <v>75</v>
      </c>
      <c r="R153" s="17" t="s">
        <v>75</v>
      </c>
      <c r="S153" s="17">
        <v>10</v>
      </c>
      <c r="T153" s="17" t="s">
        <v>76</v>
      </c>
      <c r="U153" s="17">
        <v>6</v>
      </c>
      <c r="V153" s="17">
        <v>10</v>
      </c>
      <c r="W153" s="17" t="s">
        <v>77</v>
      </c>
      <c r="Y153" s="18" t="b">
        <f t="shared" si="14"/>
        <v>1</v>
      </c>
      <c r="Z153" s="18">
        <f t="shared" si="15"/>
        <v>169</v>
      </c>
      <c r="AA153" s="18">
        <f t="shared" si="16"/>
        <v>34.5</v>
      </c>
      <c r="AB153" s="18" t="str">
        <f t="shared" si="17"/>
        <v>YES</v>
      </c>
      <c r="AC153" s="18" t="str">
        <f t="shared" si="17"/>
        <v>YES</v>
      </c>
      <c r="AD153" s="18" t="b">
        <f t="shared" si="18"/>
        <v>1</v>
      </c>
      <c r="AE153" s="18" t="b">
        <f t="shared" si="19"/>
        <v>1</v>
      </c>
      <c r="AF153" s="18">
        <f t="shared" si="20"/>
        <v>151</v>
      </c>
      <c r="AG153" s="18">
        <f t="shared" si="20"/>
        <v>151</v>
      </c>
      <c r="AH153" s="18"/>
      <c r="AI153" s="17" t="s">
        <v>78</v>
      </c>
      <c r="AJ153" s="17" t="s">
        <v>106</v>
      </c>
      <c r="AL153" s="18"/>
      <c r="AM153" s="18"/>
      <c r="AN153" s="18"/>
      <c r="AO153" s="18">
        <v>3</v>
      </c>
      <c r="AP153" s="18">
        <v>3</v>
      </c>
      <c r="AQ153" s="18">
        <v>3</v>
      </c>
      <c r="AR153" s="18">
        <v>3</v>
      </c>
      <c r="AS153" s="18">
        <v>3</v>
      </c>
      <c r="AT153" s="18">
        <v>3</v>
      </c>
      <c r="AU153" s="18">
        <v>3</v>
      </c>
      <c r="AV153" s="18">
        <v>3</v>
      </c>
      <c r="AW153" s="18">
        <v>6</v>
      </c>
      <c r="AX153" s="18">
        <v>3</v>
      </c>
      <c r="AY153" s="18">
        <v>6</v>
      </c>
      <c r="AZ153" s="18">
        <v>3</v>
      </c>
      <c r="BB153" s="17" t="s">
        <v>1138</v>
      </c>
      <c r="BC153" s="17" t="s">
        <v>1139</v>
      </c>
      <c r="BD153" s="17">
        <v>107.15</v>
      </c>
      <c r="BE153" s="17">
        <v>1.32</v>
      </c>
      <c r="BF153" s="17">
        <v>5.4119999999999999</v>
      </c>
      <c r="BG153" s="17">
        <v>-4.0919999999999996</v>
      </c>
      <c r="BH153" s="17">
        <v>0.108</v>
      </c>
      <c r="BJ153" s="17">
        <v>100000</v>
      </c>
      <c r="BK153" s="17">
        <v>3</v>
      </c>
      <c r="BL153" s="17">
        <v>0.3</v>
      </c>
      <c r="BN153" s="17" t="s">
        <v>81</v>
      </c>
      <c r="BO153" s="17" t="s">
        <v>82</v>
      </c>
      <c r="BP153" s="17" t="s">
        <v>81</v>
      </c>
      <c r="BQ153" s="17" t="s">
        <v>83</v>
      </c>
      <c r="BR153" s="17" t="s">
        <v>75</v>
      </c>
    </row>
    <row r="154" spans="1:70" s="17" customFormat="1" x14ac:dyDescent="0.35">
      <c r="A154" s="16" t="s">
        <v>1144</v>
      </c>
      <c r="B154" s="16" t="s">
        <v>1145</v>
      </c>
      <c r="C154" s="16">
        <v>228.07211938399999</v>
      </c>
      <c r="D154" s="16" t="s">
        <v>1146</v>
      </c>
      <c r="E154" s="16" t="s">
        <v>1147</v>
      </c>
      <c r="F154" s="16" t="s">
        <v>1148</v>
      </c>
      <c r="G154" s="16" t="s">
        <v>1149</v>
      </c>
      <c r="H154" s="16" t="s">
        <v>1716</v>
      </c>
      <c r="I154" s="16">
        <v>7596</v>
      </c>
      <c r="J154" s="16">
        <v>610932</v>
      </c>
      <c r="K154" s="16" t="s">
        <v>1150</v>
      </c>
      <c r="L154" s="17" t="s">
        <v>1149</v>
      </c>
      <c r="M154" s="17" t="s">
        <v>1144</v>
      </c>
      <c r="N154" s="17" t="s">
        <v>73</v>
      </c>
      <c r="O154" s="17" t="s">
        <v>123</v>
      </c>
      <c r="P154" s="17">
        <v>2.75</v>
      </c>
      <c r="Q154" s="17" t="s">
        <v>75</v>
      </c>
      <c r="R154" s="17" t="s">
        <v>75</v>
      </c>
      <c r="S154" s="17">
        <v>10</v>
      </c>
      <c r="T154" s="17" t="s">
        <v>76</v>
      </c>
      <c r="U154" s="17">
        <v>6</v>
      </c>
      <c r="V154" s="17">
        <v>10</v>
      </c>
      <c r="W154" s="17" t="s">
        <v>77</v>
      </c>
      <c r="Y154" s="18" t="b">
        <f t="shared" si="14"/>
        <v>1</v>
      </c>
      <c r="Z154" s="18">
        <f t="shared" si="15"/>
        <v>163.5</v>
      </c>
      <c r="AA154" s="18">
        <f t="shared" si="16"/>
        <v>31.75</v>
      </c>
      <c r="AB154" s="18" t="str">
        <f t="shared" si="17"/>
        <v>YES</v>
      </c>
      <c r="AC154" s="18" t="str">
        <f t="shared" si="17"/>
        <v>YES</v>
      </c>
      <c r="AD154" s="18" t="b">
        <f t="shared" si="18"/>
        <v>1</v>
      </c>
      <c r="AE154" s="18" t="b">
        <f t="shared" si="19"/>
        <v>1</v>
      </c>
      <c r="AF154" s="18">
        <f t="shared" si="20"/>
        <v>153</v>
      </c>
      <c r="AG154" s="18">
        <f t="shared" si="20"/>
        <v>153</v>
      </c>
      <c r="AH154" s="18"/>
      <c r="AI154" s="17" t="s">
        <v>137</v>
      </c>
      <c r="AJ154" s="17" t="s">
        <v>154</v>
      </c>
      <c r="AL154" s="18"/>
      <c r="AM154" s="18"/>
      <c r="AN154" s="18"/>
      <c r="AO154" s="18">
        <v>6</v>
      </c>
      <c r="AP154" s="18">
        <v>6</v>
      </c>
      <c r="AQ154" s="18">
        <v>6</v>
      </c>
      <c r="AR154" s="18">
        <v>6</v>
      </c>
      <c r="AS154" s="18">
        <v>6</v>
      </c>
      <c r="AT154" s="18">
        <v>6</v>
      </c>
      <c r="AU154" s="18">
        <v>6</v>
      </c>
      <c r="AV154" s="18">
        <v>6</v>
      </c>
      <c r="AW154" s="18">
        <v>6</v>
      </c>
      <c r="AX154" s="18">
        <v>3</v>
      </c>
      <c r="AY154" s="18">
        <v>6</v>
      </c>
      <c r="AZ154" s="18">
        <v>6</v>
      </c>
      <c r="BB154" s="17" t="s">
        <v>1145</v>
      </c>
      <c r="BC154" s="17" t="s">
        <v>1146</v>
      </c>
      <c r="BD154" s="17">
        <v>228.3</v>
      </c>
      <c r="BE154" s="17">
        <v>3.21</v>
      </c>
      <c r="BF154" s="17">
        <v>8.9160000000000004</v>
      </c>
      <c r="BG154" s="17">
        <v>-5.7060000000000004</v>
      </c>
      <c r="BH154" s="17">
        <v>7.4399999999999994E-2</v>
      </c>
      <c r="BJ154" s="17">
        <v>1000</v>
      </c>
      <c r="BK154" s="17">
        <v>1</v>
      </c>
      <c r="BL154" s="17">
        <v>1.75</v>
      </c>
      <c r="BN154" s="17" t="s">
        <v>81</v>
      </c>
      <c r="BO154" s="17" t="s">
        <v>82</v>
      </c>
      <c r="BP154" s="17" t="s">
        <v>81</v>
      </c>
      <c r="BQ154" s="17" t="s">
        <v>83</v>
      </c>
      <c r="BR154" s="17" t="s">
        <v>75</v>
      </c>
    </row>
    <row r="155" spans="1:70" s="17" customFormat="1" x14ac:dyDescent="0.35">
      <c r="A155" s="16" t="s">
        <v>1151</v>
      </c>
      <c r="B155" s="16" t="s">
        <v>1152</v>
      </c>
      <c r="C155" s="16">
        <v>249.11134134</v>
      </c>
      <c r="D155" s="16" t="s">
        <v>1153</v>
      </c>
      <c r="E155" s="16" t="s">
        <v>1154</v>
      </c>
      <c r="F155" s="16" t="s">
        <v>1155</v>
      </c>
      <c r="G155" s="16" t="s">
        <v>1156</v>
      </c>
      <c r="H155" s="16" t="s">
        <v>1717</v>
      </c>
      <c r="I155" s="16">
        <v>13931</v>
      </c>
      <c r="J155" s="16">
        <v>13329</v>
      </c>
      <c r="K155" s="16" t="s">
        <v>1157</v>
      </c>
      <c r="L155" s="17" t="s">
        <v>1156</v>
      </c>
      <c r="M155" s="17" t="s">
        <v>1151</v>
      </c>
      <c r="N155" s="17" t="s">
        <v>73</v>
      </c>
      <c r="O155" s="17" t="s">
        <v>123</v>
      </c>
      <c r="P155" s="17">
        <v>2.75</v>
      </c>
      <c r="Q155" s="17" t="s">
        <v>75</v>
      </c>
      <c r="R155" s="17" t="s">
        <v>75</v>
      </c>
      <c r="S155" s="17">
        <v>10</v>
      </c>
      <c r="T155" s="17" t="s">
        <v>76</v>
      </c>
      <c r="U155" s="17">
        <v>6</v>
      </c>
      <c r="V155" s="17">
        <v>10</v>
      </c>
      <c r="W155" s="17" t="s">
        <v>77</v>
      </c>
      <c r="Y155" s="18" t="b">
        <f t="shared" si="14"/>
        <v>1</v>
      </c>
      <c r="Z155" s="18">
        <f t="shared" si="15"/>
        <v>163.5</v>
      </c>
      <c r="AA155" s="18">
        <f t="shared" si="16"/>
        <v>31.75</v>
      </c>
      <c r="AB155" s="18" t="str">
        <f t="shared" si="17"/>
        <v>YES</v>
      </c>
      <c r="AC155" s="18" t="str">
        <f t="shared" si="17"/>
        <v>YES</v>
      </c>
      <c r="AD155" s="18" t="b">
        <f t="shared" si="18"/>
        <v>1</v>
      </c>
      <c r="AE155" s="18" t="b">
        <f t="shared" si="19"/>
        <v>1</v>
      </c>
      <c r="AF155" s="18">
        <f t="shared" si="20"/>
        <v>153</v>
      </c>
      <c r="AG155" s="18">
        <f t="shared" si="20"/>
        <v>153</v>
      </c>
      <c r="AH155" s="18"/>
      <c r="AI155" s="17" t="s">
        <v>137</v>
      </c>
      <c r="AJ155" s="17" t="s">
        <v>138</v>
      </c>
      <c r="AL155" s="18"/>
      <c r="AM155" s="18"/>
      <c r="AN155" s="18"/>
      <c r="AO155" s="18">
        <v>6</v>
      </c>
      <c r="AP155" s="18">
        <v>6</v>
      </c>
      <c r="AQ155" s="18">
        <v>6</v>
      </c>
      <c r="AR155" s="18">
        <v>6</v>
      </c>
      <c r="AS155" s="18">
        <v>3</v>
      </c>
      <c r="AT155" s="18">
        <v>6</v>
      </c>
      <c r="AU155" s="18">
        <v>3</v>
      </c>
      <c r="AV155" s="18">
        <v>3</v>
      </c>
      <c r="AW155" s="18">
        <v>6</v>
      </c>
      <c r="AX155" s="18">
        <v>3</v>
      </c>
      <c r="AY155" s="18">
        <v>6</v>
      </c>
      <c r="AZ155" s="18">
        <v>3</v>
      </c>
      <c r="BB155" s="17" t="s">
        <v>1152</v>
      </c>
      <c r="BC155" s="17" t="s">
        <v>1153</v>
      </c>
      <c r="BD155" s="17">
        <v>249.26</v>
      </c>
      <c r="BE155" s="17">
        <v>5.12</v>
      </c>
      <c r="BF155" s="17">
        <v>12</v>
      </c>
      <c r="BG155" s="17">
        <v>-6.88</v>
      </c>
      <c r="BH155" s="17">
        <v>3.9399999999999998E-4</v>
      </c>
      <c r="BJ155" s="17">
        <v>1000</v>
      </c>
      <c r="BK155" s="17">
        <v>1</v>
      </c>
      <c r="BL155" s="17">
        <v>1.75</v>
      </c>
      <c r="BN155" s="17" t="s">
        <v>81</v>
      </c>
      <c r="BO155" s="17" t="s">
        <v>82</v>
      </c>
      <c r="BP155" s="17" t="s">
        <v>81</v>
      </c>
      <c r="BQ155" s="17" t="s">
        <v>83</v>
      </c>
      <c r="BR155" s="17" t="s">
        <v>75</v>
      </c>
    </row>
    <row r="156" spans="1:70" s="17" customFormat="1" x14ac:dyDescent="0.35">
      <c r="A156" s="16" t="s">
        <v>1158</v>
      </c>
      <c r="B156" s="16" t="s">
        <v>1159</v>
      </c>
      <c r="C156" s="16">
        <v>300.26644501200099</v>
      </c>
      <c r="D156" s="16" t="s">
        <v>1160</v>
      </c>
      <c r="E156" s="16" t="s">
        <v>1161</v>
      </c>
      <c r="F156" s="16" t="s">
        <v>1162</v>
      </c>
      <c r="G156" s="16" t="s">
        <v>1163</v>
      </c>
      <c r="H156" s="16" t="s">
        <v>1718</v>
      </c>
      <c r="I156" s="16">
        <v>87225207</v>
      </c>
      <c r="J156" s="16" t="s">
        <v>113</v>
      </c>
      <c r="K156" s="16" t="s">
        <v>113</v>
      </c>
      <c r="L156" s="17" t="s">
        <v>1163</v>
      </c>
      <c r="M156" s="17" t="s">
        <v>1158</v>
      </c>
      <c r="N156" s="17" t="s">
        <v>73</v>
      </c>
      <c r="O156" s="17" t="s">
        <v>123</v>
      </c>
      <c r="P156" s="17">
        <v>2.75</v>
      </c>
      <c r="Q156" s="17" t="s">
        <v>75</v>
      </c>
      <c r="R156" s="17" t="s">
        <v>75</v>
      </c>
      <c r="S156" s="17">
        <v>10</v>
      </c>
      <c r="T156" s="17" t="s">
        <v>76</v>
      </c>
      <c r="U156" s="17">
        <v>6</v>
      </c>
      <c r="V156" s="17">
        <v>10</v>
      </c>
      <c r="W156" s="17" t="s">
        <v>77</v>
      </c>
      <c r="Y156" s="18" t="b">
        <f t="shared" si="14"/>
        <v>1</v>
      </c>
      <c r="Z156" s="18">
        <f t="shared" si="15"/>
        <v>163.5</v>
      </c>
      <c r="AA156" s="18">
        <f t="shared" si="16"/>
        <v>31.75</v>
      </c>
      <c r="AB156" s="18" t="str">
        <f t="shared" si="17"/>
        <v>YES</v>
      </c>
      <c r="AC156" s="18" t="str">
        <f t="shared" si="17"/>
        <v>YES</v>
      </c>
      <c r="AD156" s="18" t="b">
        <f t="shared" si="18"/>
        <v>1</v>
      </c>
      <c r="AE156" s="18" t="b">
        <f t="shared" si="19"/>
        <v>1</v>
      </c>
      <c r="AF156" s="18">
        <f t="shared" si="20"/>
        <v>153</v>
      </c>
      <c r="AG156" s="18">
        <f t="shared" si="20"/>
        <v>153</v>
      </c>
      <c r="AH156" s="18"/>
      <c r="AI156" s="17" t="s">
        <v>137</v>
      </c>
      <c r="AJ156" s="17" t="s">
        <v>79</v>
      </c>
      <c r="AL156" s="18"/>
      <c r="AM156" s="18"/>
      <c r="AN156" s="18"/>
      <c r="AO156" s="18">
        <v>6</v>
      </c>
      <c r="AP156" s="18">
        <v>6</v>
      </c>
      <c r="AQ156" s="18">
        <v>6</v>
      </c>
      <c r="AR156" s="18">
        <v>6</v>
      </c>
      <c r="AS156" s="18">
        <v>6</v>
      </c>
      <c r="AT156" s="18">
        <v>6</v>
      </c>
      <c r="AU156" s="18">
        <v>6</v>
      </c>
      <c r="AV156" s="18">
        <v>6</v>
      </c>
      <c r="AW156" s="18">
        <v>1</v>
      </c>
      <c r="AX156" s="18">
        <v>6</v>
      </c>
      <c r="AY156" s="18">
        <v>1</v>
      </c>
      <c r="AZ156" s="18">
        <v>6</v>
      </c>
      <c r="BB156" s="17" t="s">
        <v>1159</v>
      </c>
      <c r="BC156" s="17" t="s">
        <v>1160</v>
      </c>
      <c r="BD156" s="17">
        <v>300.45999999999998</v>
      </c>
      <c r="BE156" s="17">
        <v>7.22</v>
      </c>
      <c r="BF156" s="17">
        <v>7.1159999999999997</v>
      </c>
      <c r="BG156" s="17">
        <v>0.10400000000000009</v>
      </c>
      <c r="BH156" s="17">
        <v>10.9</v>
      </c>
      <c r="BJ156" s="17">
        <v>1000</v>
      </c>
      <c r="BK156" s="17">
        <v>1</v>
      </c>
      <c r="BL156" s="17">
        <v>1.75</v>
      </c>
      <c r="BN156" s="17" t="s">
        <v>81</v>
      </c>
      <c r="BO156" s="17" t="s">
        <v>126</v>
      </c>
      <c r="BP156" s="17" t="s">
        <v>127</v>
      </c>
      <c r="BQ156" s="17" t="s">
        <v>128</v>
      </c>
      <c r="BR156" s="17" t="s">
        <v>75</v>
      </c>
    </row>
    <row r="157" spans="1:70" s="17" customFormat="1" x14ac:dyDescent="0.35">
      <c r="A157" s="16" t="s">
        <v>1164</v>
      </c>
      <c r="B157" s="16" t="s">
        <v>1165</v>
      </c>
      <c r="C157" s="16">
        <v>194.94093216799999</v>
      </c>
      <c r="D157" s="16" t="s">
        <v>1166</v>
      </c>
      <c r="E157" s="16" t="s">
        <v>1167</v>
      </c>
      <c r="F157" s="16" t="s">
        <v>1168</v>
      </c>
      <c r="G157" s="16" t="s">
        <v>1169</v>
      </c>
      <c r="H157" s="16" t="s">
        <v>1719</v>
      </c>
      <c r="I157" s="16">
        <v>12471</v>
      </c>
      <c r="J157" s="16">
        <v>11961</v>
      </c>
      <c r="K157" s="16" t="s">
        <v>1170</v>
      </c>
      <c r="L157" s="17" t="s">
        <v>1169</v>
      </c>
      <c r="M157" s="17" t="s">
        <v>1164</v>
      </c>
      <c r="N157" s="17" t="s">
        <v>73</v>
      </c>
      <c r="O157" s="17" t="s">
        <v>123</v>
      </c>
      <c r="P157" s="17">
        <v>2.5</v>
      </c>
      <c r="Q157" s="17" t="s">
        <v>75</v>
      </c>
      <c r="R157" s="17" t="s">
        <v>75</v>
      </c>
      <c r="S157" s="17">
        <v>10</v>
      </c>
      <c r="T157" s="17" t="s">
        <v>76</v>
      </c>
      <c r="U157" s="17">
        <v>6</v>
      </c>
      <c r="V157" s="17">
        <v>10</v>
      </c>
      <c r="W157" s="17" t="s">
        <v>77</v>
      </c>
      <c r="Y157" s="18" t="b">
        <f t="shared" si="14"/>
        <v>1</v>
      </c>
      <c r="Z157" s="18">
        <f t="shared" si="15"/>
        <v>161</v>
      </c>
      <c r="AA157" s="18">
        <f t="shared" si="16"/>
        <v>30.5</v>
      </c>
      <c r="AB157" s="18" t="str">
        <f t="shared" si="17"/>
        <v>YES</v>
      </c>
      <c r="AC157" s="18" t="str">
        <f t="shared" si="17"/>
        <v>YES</v>
      </c>
      <c r="AD157" s="18" t="b">
        <f t="shared" si="18"/>
        <v>1</v>
      </c>
      <c r="AE157" s="18" t="b">
        <f t="shared" si="19"/>
        <v>1</v>
      </c>
      <c r="AF157" s="18">
        <f t="shared" si="20"/>
        <v>156</v>
      </c>
      <c r="AG157" s="18">
        <f t="shared" si="20"/>
        <v>156</v>
      </c>
      <c r="AH157" s="18"/>
      <c r="AI157" s="17" t="s">
        <v>137</v>
      </c>
      <c r="AJ157" s="17" t="s">
        <v>138</v>
      </c>
      <c r="AL157" s="18"/>
      <c r="AM157" s="18"/>
      <c r="AN157" s="18"/>
      <c r="AO157" s="18">
        <v>6</v>
      </c>
      <c r="AP157" s="18">
        <v>6</v>
      </c>
      <c r="AQ157" s="18">
        <v>6</v>
      </c>
      <c r="AR157" s="18">
        <v>6</v>
      </c>
      <c r="AS157" s="18">
        <v>6</v>
      </c>
      <c r="AT157" s="18">
        <v>6</v>
      </c>
      <c r="AU157" s="18">
        <v>6</v>
      </c>
      <c r="AV157" s="18">
        <v>6</v>
      </c>
      <c r="AW157" s="18">
        <v>6</v>
      </c>
      <c r="AX157" s="18">
        <v>6</v>
      </c>
      <c r="AY157" s="18">
        <v>6</v>
      </c>
      <c r="AZ157" s="18">
        <v>6</v>
      </c>
      <c r="BB157" s="17" t="s">
        <v>1165</v>
      </c>
      <c r="BC157" s="17" t="s">
        <v>1166</v>
      </c>
      <c r="BD157" s="17">
        <v>196.46</v>
      </c>
      <c r="BE157" s="17">
        <v>3.52</v>
      </c>
      <c r="BF157" s="17">
        <v>8.0190000000000001</v>
      </c>
      <c r="BG157" s="17">
        <v>-4.4990000000000006</v>
      </c>
      <c r="BH157" s="17">
        <v>0.97899999999999998</v>
      </c>
      <c r="BJ157" s="17">
        <v>100</v>
      </c>
      <c r="BK157" s="17">
        <v>1</v>
      </c>
      <c r="BL157" s="17">
        <v>1.5</v>
      </c>
      <c r="BN157" s="17" t="s">
        <v>81</v>
      </c>
      <c r="BO157" s="17" t="s">
        <v>82</v>
      </c>
      <c r="BP157" s="17" t="s">
        <v>81</v>
      </c>
      <c r="BQ157" s="17" t="s">
        <v>83</v>
      </c>
      <c r="BR157" s="17" t="s">
        <v>75</v>
      </c>
    </row>
    <row r="158" spans="1:70" s="17" customFormat="1" x14ac:dyDescent="0.35">
      <c r="A158" s="16" t="s">
        <v>1171</v>
      </c>
      <c r="B158" s="16" t="s">
        <v>1172</v>
      </c>
      <c r="C158" s="16">
        <v>107.07349928799999</v>
      </c>
      <c r="D158" s="16" t="s">
        <v>1139</v>
      </c>
      <c r="E158" s="16" t="s">
        <v>1173</v>
      </c>
      <c r="F158" s="16" t="s">
        <v>1174</v>
      </c>
      <c r="G158" s="16" t="s">
        <v>1175</v>
      </c>
      <c r="H158" s="16" t="s">
        <v>1720</v>
      </c>
      <c r="I158" s="16">
        <v>7813</v>
      </c>
      <c r="J158" s="16">
        <v>13835151</v>
      </c>
      <c r="K158" s="16" t="s">
        <v>1176</v>
      </c>
      <c r="L158" s="17" t="s">
        <v>1175</v>
      </c>
      <c r="M158" s="17" t="s">
        <v>1171</v>
      </c>
      <c r="N158" s="17" t="s">
        <v>73</v>
      </c>
      <c r="O158" s="17" t="s">
        <v>123</v>
      </c>
      <c r="P158" s="17">
        <v>2.2999999999999998</v>
      </c>
      <c r="Q158" s="17" t="s">
        <v>75</v>
      </c>
      <c r="R158" s="17" t="s">
        <v>75</v>
      </c>
      <c r="S158" s="17">
        <v>10</v>
      </c>
      <c r="T158" s="17" t="s">
        <v>76</v>
      </c>
      <c r="U158" s="17">
        <v>6</v>
      </c>
      <c r="V158" s="17">
        <v>10</v>
      </c>
      <c r="W158" s="17" t="s">
        <v>77</v>
      </c>
      <c r="Y158" s="18" t="b">
        <f t="shared" si="14"/>
        <v>1</v>
      </c>
      <c r="Z158" s="18">
        <f t="shared" si="15"/>
        <v>159</v>
      </c>
      <c r="AA158" s="18">
        <f t="shared" si="16"/>
        <v>29.5</v>
      </c>
      <c r="AB158" s="18" t="str">
        <f t="shared" si="17"/>
        <v>YES</v>
      </c>
      <c r="AC158" s="18" t="str">
        <f t="shared" si="17"/>
        <v>YES</v>
      </c>
      <c r="AD158" s="18" t="b">
        <f t="shared" si="18"/>
        <v>1</v>
      </c>
      <c r="AE158" s="18" t="b">
        <f t="shared" si="19"/>
        <v>1</v>
      </c>
      <c r="AF158" s="18">
        <f t="shared" si="20"/>
        <v>157</v>
      </c>
      <c r="AG158" s="18">
        <f t="shared" si="20"/>
        <v>157</v>
      </c>
      <c r="AH158" s="18"/>
      <c r="AI158" s="17" t="s">
        <v>78</v>
      </c>
      <c r="AJ158" s="17" t="s">
        <v>106</v>
      </c>
      <c r="AL158" s="18"/>
      <c r="AM158" s="18"/>
      <c r="AN158" s="18"/>
      <c r="AO158" s="18">
        <v>3</v>
      </c>
      <c r="AP158" s="18">
        <v>3</v>
      </c>
      <c r="AQ158" s="18">
        <v>3</v>
      </c>
      <c r="AR158" s="18">
        <v>3</v>
      </c>
      <c r="AS158" s="18">
        <v>3</v>
      </c>
      <c r="AT158" s="18">
        <v>3</v>
      </c>
      <c r="AU158" s="18">
        <v>3</v>
      </c>
      <c r="AV158" s="18">
        <v>3</v>
      </c>
      <c r="AW158" s="18">
        <v>6</v>
      </c>
      <c r="AX158" s="18">
        <v>3</v>
      </c>
      <c r="AY158" s="18">
        <v>6</v>
      </c>
      <c r="AZ158" s="18">
        <v>3</v>
      </c>
      <c r="BB158" s="17" t="s">
        <v>1172</v>
      </c>
      <c r="BC158" s="17" t="s">
        <v>1139</v>
      </c>
      <c r="BD158" s="17">
        <v>107.15</v>
      </c>
      <c r="BE158" s="17">
        <v>1.39</v>
      </c>
      <c r="BF158" s="17">
        <v>5.4729999999999999</v>
      </c>
      <c r="BG158" s="17">
        <v>-4.0830000000000002</v>
      </c>
      <c r="BH158" s="17">
        <v>0.114</v>
      </c>
      <c r="BJ158" s="17">
        <v>10000</v>
      </c>
      <c r="BK158" s="17">
        <v>2</v>
      </c>
      <c r="BL158" s="17">
        <v>0.3</v>
      </c>
      <c r="BN158" s="17" t="s">
        <v>81</v>
      </c>
      <c r="BO158" s="17" t="s">
        <v>82</v>
      </c>
      <c r="BP158" s="17" t="s">
        <v>81</v>
      </c>
      <c r="BQ158" s="17" t="s">
        <v>83</v>
      </c>
      <c r="BR158" s="17" t="s">
        <v>75</v>
      </c>
    </row>
    <row r="159" spans="1:70" s="17" customFormat="1" x14ac:dyDescent="0.35">
      <c r="A159" s="16" t="s">
        <v>1177</v>
      </c>
      <c r="B159" s="16" t="s">
        <v>1178</v>
      </c>
      <c r="C159" s="16">
        <v>188.058577496</v>
      </c>
      <c r="D159" s="16" t="s">
        <v>1179</v>
      </c>
      <c r="E159" s="16" t="s">
        <v>1180</v>
      </c>
      <c r="F159" s="16" t="s">
        <v>1181</v>
      </c>
      <c r="G159" s="16" t="s">
        <v>1182</v>
      </c>
      <c r="H159" s="16" t="s">
        <v>1721</v>
      </c>
      <c r="I159" s="16">
        <v>19262</v>
      </c>
      <c r="J159" s="16">
        <v>18173</v>
      </c>
      <c r="K159" s="16" t="s">
        <v>1183</v>
      </c>
      <c r="L159" s="17" t="s">
        <v>1182</v>
      </c>
      <c r="M159" s="17" t="s">
        <v>1177</v>
      </c>
      <c r="N159" s="17" t="s">
        <v>73</v>
      </c>
      <c r="O159" s="17" t="s">
        <v>104</v>
      </c>
      <c r="P159" s="17">
        <v>2.2999999999999998</v>
      </c>
      <c r="Q159" s="17" t="s">
        <v>75</v>
      </c>
      <c r="R159" s="17" t="s">
        <v>75</v>
      </c>
      <c r="S159" s="17">
        <v>10</v>
      </c>
      <c r="T159" s="17" t="s">
        <v>76</v>
      </c>
      <c r="U159" s="17">
        <v>6</v>
      </c>
      <c r="V159" s="17">
        <v>10</v>
      </c>
      <c r="W159" s="17" t="s">
        <v>77</v>
      </c>
      <c r="Y159" s="18" t="b">
        <f t="shared" si="14"/>
        <v>1</v>
      </c>
      <c r="Z159" s="18">
        <f t="shared" si="15"/>
        <v>159</v>
      </c>
      <c r="AA159" s="18">
        <f t="shared" si="16"/>
        <v>29.5</v>
      </c>
      <c r="AB159" s="18" t="str">
        <f t="shared" si="17"/>
        <v>YES</v>
      </c>
      <c r="AC159" s="18" t="str">
        <f t="shared" si="17"/>
        <v>YES</v>
      </c>
      <c r="AD159" s="18" t="b">
        <f t="shared" si="18"/>
        <v>1</v>
      </c>
      <c r="AE159" s="18" t="b">
        <f t="shared" si="19"/>
        <v>1</v>
      </c>
      <c r="AF159" s="18">
        <f t="shared" si="20"/>
        <v>157</v>
      </c>
      <c r="AG159" s="18">
        <f t="shared" si="20"/>
        <v>157</v>
      </c>
      <c r="AH159" s="18"/>
      <c r="AI159" s="17" t="s">
        <v>137</v>
      </c>
      <c r="AJ159" s="17" t="s">
        <v>138</v>
      </c>
      <c r="AL159" s="18"/>
      <c r="AM159" s="18"/>
      <c r="AN159" s="18"/>
      <c r="AO159" s="18">
        <v>3</v>
      </c>
      <c r="AP159" s="18">
        <v>6</v>
      </c>
      <c r="AQ159" s="18">
        <v>3</v>
      </c>
      <c r="AR159" s="18">
        <v>3</v>
      </c>
      <c r="AS159" s="18">
        <v>3</v>
      </c>
      <c r="AT159" s="18">
        <v>3</v>
      </c>
      <c r="AU159" s="18">
        <v>3</v>
      </c>
      <c r="AV159" s="18">
        <v>3</v>
      </c>
      <c r="AW159" s="18">
        <v>6</v>
      </c>
      <c r="AX159" s="18">
        <v>3</v>
      </c>
      <c r="AY159" s="18">
        <v>6</v>
      </c>
      <c r="AZ159" s="18">
        <v>3</v>
      </c>
      <c r="BB159" s="17" t="s">
        <v>1178</v>
      </c>
      <c r="BC159" s="17" t="s">
        <v>1179</v>
      </c>
      <c r="BD159" s="17">
        <v>188.18</v>
      </c>
      <c r="BE159" s="17">
        <v>3</v>
      </c>
      <c r="BF159" s="17">
        <v>7.3710000000000004</v>
      </c>
      <c r="BG159" s="17">
        <v>-4.3710000000000004</v>
      </c>
      <c r="BH159" s="17">
        <v>7.3400000000000007E-2</v>
      </c>
      <c r="BJ159" s="17">
        <v>10000</v>
      </c>
      <c r="BK159" s="17">
        <v>2</v>
      </c>
      <c r="BL159" s="17">
        <v>0.3</v>
      </c>
      <c r="BN159" s="17" t="s">
        <v>81</v>
      </c>
      <c r="BO159" s="17" t="s">
        <v>82</v>
      </c>
      <c r="BP159" s="17" t="s">
        <v>81</v>
      </c>
      <c r="BQ159" s="17" t="s">
        <v>83</v>
      </c>
      <c r="BR159" s="17" t="s">
        <v>75</v>
      </c>
    </row>
    <row r="160" spans="1:70" s="17" customFormat="1" x14ac:dyDescent="0.35">
      <c r="A160" s="16" t="s">
        <v>1184</v>
      </c>
      <c r="B160" s="16" t="s">
        <v>1185</v>
      </c>
      <c r="C160" s="16">
        <v>75.068413907999997</v>
      </c>
      <c r="D160" s="16" t="s">
        <v>1186</v>
      </c>
      <c r="E160" s="16" t="s">
        <v>1187</v>
      </c>
      <c r="F160" s="16" t="s">
        <v>1188</v>
      </c>
      <c r="G160" s="16" t="s">
        <v>1189</v>
      </c>
      <c r="H160" s="16" t="s">
        <v>1722</v>
      </c>
      <c r="I160" s="16">
        <v>78763</v>
      </c>
      <c r="J160" s="16">
        <v>71102</v>
      </c>
      <c r="K160" s="16" t="s">
        <v>1190</v>
      </c>
      <c r="L160" s="17" t="s">
        <v>1189</v>
      </c>
      <c r="M160" s="17" t="s">
        <v>1184</v>
      </c>
      <c r="N160" s="17" t="s">
        <v>73</v>
      </c>
      <c r="O160" s="17" t="s">
        <v>123</v>
      </c>
      <c r="P160" s="17">
        <v>2.75</v>
      </c>
      <c r="Q160" s="17" t="s">
        <v>75</v>
      </c>
      <c r="R160" s="17" t="s">
        <v>75</v>
      </c>
      <c r="S160" s="17">
        <v>8</v>
      </c>
      <c r="T160" s="17" t="s">
        <v>76</v>
      </c>
      <c r="U160" s="17">
        <v>6</v>
      </c>
      <c r="V160" s="17">
        <v>10</v>
      </c>
      <c r="W160" s="17" t="s">
        <v>77</v>
      </c>
      <c r="Y160" s="18" t="b">
        <f t="shared" si="14"/>
        <v>1</v>
      </c>
      <c r="Z160" s="18">
        <f t="shared" si="15"/>
        <v>158</v>
      </c>
      <c r="AA160" s="18">
        <f t="shared" si="16"/>
        <v>29</v>
      </c>
      <c r="AB160" s="18" t="str">
        <f t="shared" si="17"/>
        <v>YES</v>
      </c>
      <c r="AC160" s="18" t="str">
        <f t="shared" si="17"/>
        <v>YES</v>
      </c>
      <c r="AD160" s="18" t="b">
        <f t="shared" si="18"/>
        <v>1</v>
      </c>
      <c r="AE160" s="18" t="b">
        <f t="shared" si="19"/>
        <v>1</v>
      </c>
      <c r="AF160" s="18">
        <f t="shared" si="20"/>
        <v>159</v>
      </c>
      <c r="AG160" s="18">
        <f t="shared" si="20"/>
        <v>159</v>
      </c>
      <c r="AH160" s="18"/>
      <c r="AI160" s="17" t="s">
        <v>137</v>
      </c>
      <c r="AJ160" s="17" t="s">
        <v>138</v>
      </c>
      <c r="AL160" s="18"/>
      <c r="AM160" s="18"/>
      <c r="AN160" s="18"/>
      <c r="AO160" s="18">
        <v>3</v>
      </c>
      <c r="AP160" s="18">
        <v>3</v>
      </c>
      <c r="AQ160" s="18">
        <v>6</v>
      </c>
      <c r="AR160" s="18">
        <v>3</v>
      </c>
      <c r="AS160" s="18">
        <v>6</v>
      </c>
      <c r="AT160" s="18">
        <v>3</v>
      </c>
      <c r="AU160" s="18">
        <v>3</v>
      </c>
      <c r="AV160" s="18">
        <v>3</v>
      </c>
      <c r="AW160" s="18">
        <v>6</v>
      </c>
      <c r="AX160" s="18">
        <v>3</v>
      </c>
      <c r="AY160" s="18">
        <v>6</v>
      </c>
      <c r="AZ160" s="18">
        <v>3</v>
      </c>
      <c r="BB160" s="17" t="s">
        <v>1185</v>
      </c>
      <c r="BC160" s="17" t="s">
        <v>1186</v>
      </c>
      <c r="BD160" s="17">
        <v>75.106999999999999</v>
      </c>
      <c r="BE160" s="17">
        <v>0.15</v>
      </c>
      <c r="BF160" s="17">
        <v>6.1120000000000001</v>
      </c>
      <c r="BG160" s="17">
        <v>-5.9619999999999997</v>
      </c>
      <c r="BH160" s="17">
        <v>4.1099999999999998E-2</v>
      </c>
      <c r="BJ160" s="17">
        <v>100</v>
      </c>
      <c r="BK160" s="17">
        <v>1</v>
      </c>
      <c r="BL160" s="17">
        <v>1.75</v>
      </c>
      <c r="BN160" s="17" t="s">
        <v>81</v>
      </c>
      <c r="BO160" s="17" t="s">
        <v>82</v>
      </c>
      <c r="BP160" s="17" t="s">
        <v>81</v>
      </c>
      <c r="BQ160" s="17" t="s">
        <v>83</v>
      </c>
      <c r="BR160" s="17" t="s">
        <v>75</v>
      </c>
    </row>
    <row r="161" spans="1:70" s="17" customFormat="1" x14ac:dyDescent="0.35">
      <c r="A161" s="16" t="s">
        <v>1191</v>
      </c>
      <c r="B161" s="16" t="s">
        <v>1192</v>
      </c>
      <c r="C161" s="16">
        <v>127.09971403599999</v>
      </c>
      <c r="D161" s="16" t="s">
        <v>1193</v>
      </c>
      <c r="E161" s="16" t="s">
        <v>1194</v>
      </c>
      <c r="F161" s="16" t="s">
        <v>1195</v>
      </c>
      <c r="G161" s="16" t="s">
        <v>1196</v>
      </c>
      <c r="H161" s="16" t="s">
        <v>1723</v>
      </c>
      <c r="I161" s="16">
        <v>83698</v>
      </c>
      <c r="J161" s="16">
        <v>75521</v>
      </c>
      <c r="K161" s="16" t="s">
        <v>1197</v>
      </c>
      <c r="L161" s="17" t="s">
        <v>1196</v>
      </c>
      <c r="M161" s="17" t="s">
        <v>1191</v>
      </c>
      <c r="N161" s="17" t="s">
        <v>73</v>
      </c>
      <c r="O161" s="17" t="s">
        <v>123</v>
      </c>
      <c r="P161" s="17">
        <v>1.3</v>
      </c>
      <c r="Q161" s="17" t="s">
        <v>75</v>
      </c>
      <c r="R161" s="17" t="s">
        <v>75</v>
      </c>
      <c r="S161" s="17">
        <v>10</v>
      </c>
      <c r="T161" s="17" t="s">
        <v>76</v>
      </c>
      <c r="U161" s="17">
        <v>6</v>
      </c>
      <c r="V161" s="17">
        <v>10</v>
      </c>
      <c r="W161" s="17" t="s">
        <v>77</v>
      </c>
      <c r="Y161" s="18" t="b">
        <f t="shared" si="14"/>
        <v>1</v>
      </c>
      <c r="Z161" s="18">
        <f t="shared" si="15"/>
        <v>149</v>
      </c>
      <c r="AA161" s="18">
        <f t="shared" si="16"/>
        <v>24.5</v>
      </c>
      <c r="AB161" s="18" t="str">
        <f t="shared" si="17"/>
        <v>YES</v>
      </c>
      <c r="AC161" s="18" t="str">
        <f t="shared" si="17"/>
        <v>YES</v>
      </c>
      <c r="AD161" s="18" t="b">
        <f t="shared" si="18"/>
        <v>1</v>
      </c>
      <c r="AE161" s="18" t="b">
        <f t="shared" si="19"/>
        <v>1</v>
      </c>
      <c r="AF161" s="18">
        <f t="shared" si="20"/>
        <v>160</v>
      </c>
      <c r="AG161" s="18">
        <f t="shared" si="20"/>
        <v>160</v>
      </c>
      <c r="AH161" s="18"/>
      <c r="AI161" s="17" t="s">
        <v>137</v>
      </c>
      <c r="AJ161" s="17" t="s">
        <v>138</v>
      </c>
      <c r="AL161" s="18"/>
      <c r="AM161" s="18"/>
      <c r="AN161" s="18"/>
      <c r="AO161" s="18">
        <v>3</v>
      </c>
      <c r="AP161" s="18">
        <v>6</v>
      </c>
      <c r="AQ161" s="18">
        <v>6</v>
      </c>
      <c r="AR161" s="18">
        <v>6</v>
      </c>
      <c r="AS161" s="18">
        <v>6</v>
      </c>
      <c r="AT161" s="18">
        <v>6</v>
      </c>
      <c r="AU161" s="18">
        <v>3</v>
      </c>
      <c r="AV161" s="18">
        <v>3</v>
      </c>
      <c r="AW161" s="18">
        <v>6</v>
      </c>
      <c r="AX161" s="18">
        <v>3</v>
      </c>
      <c r="AY161" s="18">
        <v>6</v>
      </c>
      <c r="AZ161" s="18">
        <v>6</v>
      </c>
      <c r="BB161" s="17" t="s">
        <v>1192</v>
      </c>
      <c r="BC161" s="17" t="s">
        <v>1193</v>
      </c>
      <c r="BD161" s="17">
        <v>127.18</v>
      </c>
      <c r="BE161" s="17">
        <v>1.1100000000000001</v>
      </c>
      <c r="BF161" s="17">
        <v>6.9450000000000003</v>
      </c>
      <c r="BG161" s="17">
        <v>-5.835</v>
      </c>
      <c r="BH161" s="17">
        <v>4.2299999999999997E-2</v>
      </c>
      <c r="BJ161" s="17">
        <v>1000</v>
      </c>
      <c r="BK161" s="17">
        <v>1</v>
      </c>
      <c r="BL161" s="17">
        <v>0.3</v>
      </c>
      <c r="BN161" s="17" t="s">
        <v>81</v>
      </c>
      <c r="BO161" s="17" t="s">
        <v>82</v>
      </c>
      <c r="BP161" s="17" t="s">
        <v>81</v>
      </c>
      <c r="BQ161" s="17" t="s">
        <v>83</v>
      </c>
      <c r="BR161" s="17" t="s">
        <v>75</v>
      </c>
    </row>
    <row r="162" spans="1:70" s="17" customFormat="1" x14ac:dyDescent="0.35">
      <c r="A162" s="16" t="s">
        <v>1198</v>
      </c>
      <c r="B162" s="16" t="s">
        <v>1199</v>
      </c>
      <c r="C162" s="16">
        <v>286.16812794400101</v>
      </c>
      <c r="D162" s="16" t="s">
        <v>1200</v>
      </c>
      <c r="E162" s="16" t="s">
        <v>1201</v>
      </c>
      <c r="F162" s="16" t="s">
        <v>1202</v>
      </c>
      <c r="G162" s="16" t="s">
        <v>1203</v>
      </c>
      <c r="H162" s="16" t="s">
        <v>1724</v>
      </c>
      <c r="I162" s="16">
        <v>75099</v>
      </c>
      <c r="J162" s="16">
        <v>67650</v>
      </c>
      <c r="K162" s="16" t="s">
        <v>1204</v>
      </c>
      <c r="L162" s="17" t="s">
        <v>1203</v>
      </c>
      <c r="M162" s="17" t="s">
        <v>1198</v>
      </c>
      <c r="N162" s="17" t="s">
        <v>73</v>
      </c>
      <c r="O162" s="17" t="s">
        <v>123</v>
      </c>
      <c r="P162" s="17">
        <v>1.3</v>
      </c>
      <c r="Q162" s="17" t="s">
        <v>75</v>
      </c>
      <c r="R162" s="17" t="s">
        <v>75</v>
      </c>
      <c r="S162" s="17">
        <v>10</v>
      </c>
      <c r="T162" s="17" t="s">
        <v>76</v>
      </c>
      <c r="U162" s="17">
        <v>6</v>
      </c>
      <c r="V162" s="17">
        <v>10</v>
      </c>
      <c r="W162" s="17" t="s">
        <v>77</v>
      </c>
      <c r="Y162" s="18" t="b">
        <f t="shared" si="14"/>
        <v>1</v>
      </c>
      <c r="Z162" s="18">
        <f t="shared" si="15"/>
        <v>149</v>
      </c>
      <c r="AA162" s="18">
        <f t="shared" si="16"/>
        <v>24.5</v>
      </c>
      <c r="AB162" s="18" t="str">
        <f t="shared" si="17"/>
        <v>YES</v>
      </c>
      <c r="AC162" s="18" t="str">
        <f t="shared" si="17"/>
        <v>YES</v>
      </c>
      <c r="AD162" s="18" t="b">
        <f t="shared" si="18"/>
        <v>1</v>
      </c>
      <c r="AE162" s="18" t="b">
        <f t="shared" si="19"/>
        <v>1</v>
      </c>
      <c r="AF162" s="18">
        <f t="shared" si="20"/>
        <v>160</v>
      </c>
      <c r="AG162" s="18">
        <f t="shared" si="20"/>
        <v>160</v>
      </c>
      <c r="AH162" s="18"/>
      <c r="AI162" s="17" t="s">
        <v>137</v>
      </c>
      <c r="AJ162" s="17" t="s">
        <v>106</v>
      </c>
      <c r="AL162" s="18"/>
      <c r="AM162" s="18"/>
      <c r="AN162" s="18"/>
      <c r="AO162" s="18">
        <v>6</v>
      </c>
      <c r="AP162" s="18">
        <v>6</v>
      </c>
      <c r="AQ162" s="18">
        <v>6</v>
      </c>
      <c r="AR162" s="18">
        <v>6</v>
      </c>
      <c r="AS162" s="18">
        <v>6</v>
      </c>
      <c r="AT162" s="18">
        <v>6</v>
      </c>
      <c r="AU162" s="18">
        <v>6</v>
      </c>
      <c r="AV162" s="18">
        <v>6</v>
      </c>
      <c r="AW162" s="18">
        <v>6</v>
      </c>
      <c r="AX162" s="18">
        <v>6</v>
      </c>
      <c r="AY162" s="18">
        <v>6</v>
      </c>
      <c r="AZ162" s="18">
        <v>6</v>
      </c>
      <c r="BB162" s="17" t="s">
        <v>1199</v>
      </c>
      <c r="BC162" s="17" t="s">
        <v>1200</v>
      </c>
      <c r="BD162" s="17">
        <v>286.36</v>
      </c>
      <c r="BE162" s="17">
        <v>7.56</v>
      </c>
      <c r="BF162" s="17">
        <v>10.08</v>
      </c>
      <c r="BG162" s="17">
        <v>-2.5200000000000005</v>
      </c>
      <c r="BH162" s="17">
        <v>3.21</v>
      </c>
      <c r="BJ162" s="17">
        <v>1000</v>
      </c>
      <c r="BK162" s="17">
        <v>1</v>
      </c>
      <c r="BL162" s="17">
        <v>0.3</v>
      </c>
      <c r="BN162" s="17" t="s">
        <v>81</v>
      </c>
      <c r="BO162" s="17" t="s">
        <v>82</v>
      </c>
      <c r="BP162" s="17" t="s">
        <v>81</v>
      </c>
      <c r="BQ162" s="17" t="s">
        <v>83</v>
      </c>
      <c r="BR162" s="17" t="s">
        <v>75</v>
      </c>
    </row>
    <row r="163" spans="1:70" s="17" customFormat="1" x14ac:dyDescent="0.35">
      <c r="A163" s="16" t="s">
        <v>1205</v>
      </c>
      <c r="B163" s="16" t="s">
        <v>1206</v>
      </c>
      <c r="C163" s="16">
        <v>244.12117775199999</v>
      </c>
      <c r="D163" s="16" t="s">
        <v>1207</v>
      </c>
      <c r="E163" s="16" t="s">
        <v>1208</v>
      </c>
      <c r="F163" s="16" t="s">
        <v>1209</v>
      </c>
      <c r="G163" s="16" t="s">
        <v>1210</v>
      </c>
      <c r="H163" s="16" t="s">
        <v>1725</v>
      </c>
      <c r="I163" s="16">
        <v>17719</v>
      </c>
      <c r="J163" s="16">
        <v>16747</v>
      </c>
      <c r="K163" s="16" t="s">
        <v>1211</v>
      </c>
      <c r="L163" s="17" t="s">
        <v>1210</v>
      </c>
      <c r="M163" s="17" t="s">
        <v>1205</v>
      </c>
      <c r="N163" s="17" t="s">
        <v>73</v>
      </c>
      <c r="O163" s="17" t="s">
        <v>232</v>
      </c>
      <c r="P163" s="17">
        <v>1.3</v>
      </c>
      <c r="Q163" s="17" t="s">
        <v>75</v>
      </c>
      <c r="R163" s="17" t="s">
        <v>75</v>
      </c>
      <c r="S163" s="17">
        <v>10</v>
      </c>
      <c r="T163" s="17" t="s">
        <v>76</v>
      </c>
      <c r="U163" s="17">
        <v>6</v>
      </c>
      <c r="V163" s="17">
        <v>10</v>
      </c>
      <c r="W163" s="17" t="s">
        <v>77</v>
      </c>
      <c r="Y163" s="18" t="b">
        <f t="shared" si="14"/>
        <v>1</v>
      </c>
      <c r="Z163" s="18">
        <f t="shared" si="15"/>
        <v>149</v>
      </c>
      <c r="AA163" s="18">
        <f t="shared" si="16"/>
        <v>24.5</v>
      </c>
      <c r="AB163" s="18" t="str">
        <f t="shared" si="17"/>
        <v>YES</v>
      </c>
      <c r="AC163" s="18" t="str">
        <f t="shared" si="17"/>
        <v>YES</v>
      </c>
      <c r="AD163" s="18" t="b">
        <f t="shared" si="18"/>
        <v>1</v>
      </c>
      <c r="AE163" s="18" t="b">
        <f t="shared" si="19"/>
        <v>1</v>
      </c>
      <c r="AF163" s="18">
        <f t="shared" si="20"/>
        <v>160</v>
      </c>
      <c r="AG163" s="18">
        <f t="shared" si="20"/>
        <v>160</v>
      </c>
      <c r="AH163" s="18"/>
      <c r="AI163" s="17" t="s">
        <v>233</v>
      </c>
      <c r="AJ163" s="17" t="s">
        <v>138</v>
      </c>
      <c r="AL163" s="18"/>
      <c r="AM163" s="18"/>
      <c r="AN163" s="18"/>
      <c r="AO163" s="18">
        <v>6</v>
      </c>
      <c r="AP163" s="18">
        <v>6</v>
      </c>
      <c r="AQ163" s="18">
        <v>6</v>
      </c>
      <c r="AR163" s="18">
        <v>6</v>
      </c>
      <c r="AS163" s="18">
        <v>6</v>
      </c>
      <c r="AT163" s="18">
        <v>6</v>
      </c>
      <c r="AU163" s="18">
        <v>6</v>
      </c>
      <c r="AV163" s="18">
        <v>6</v>
      </c>
      <c r="AW163" s="18">
        <v>6</v>
      </c>
      <c r="AX163" s="18">
        <v>6</v>
      </c>
      <c r="AY163" s="18">
        <v>6</v>
      </c>
      <c r="AZ163" s="18">
        <v>6</v>
      </c>
      <c r="BB163" s="17" t="s">
        <v>1206</v>
      </c>
      <c r="BC163" s="17" t="s">
        <v>1207</v>
      </c>
      <c r="BD163" s="17">
        <v>244.28</v>
      </c>
      <c r="BE163" s="17">
        <v>4.74</v>
      </c>
      <c r="BF163" s="17">
        <v>8.6210000000000004</v>
      </c>
      <c r="BG163" s="17">
        <v>-3.8810000000000002</v>
      </c>
      <c r="BH163" s="17">
        <v>2.06</v>
      </c>
      <c r="BJ163" s="17">
        <v>1000</v>
      </c>
      <c r="BK163" s="17">
        <v>1</v>
      </c>
      <c r="BL163" s="17">
        <v>0.3</v>
      </c>
      <c r="BN163" s="17" t="s">
        <v>81</v>
      </c>
      <c r="BO163" s="17" t="s">
        <v>82</v>
      </c>
      <c r="BP163" s="17" t="s">
        <v>81</v>
      </c>
      <c r="BQ163" s="17" t="s">
        <v>83</v>
      </c>
      <c r="BR163" s="17" t="s">
        <v>75</v>
      </c>
    </row>
    <row r="164" spans="1:70" s="17" customFormat="1" x14ac:dyDescent="0.35">
      <c r="A164" s="16" t="s">
        <v>1212</v>
      </c>
      <c r="B164" s="16" t="s">
        <v>1213</v>
      </c>
      <c r="C164" s="16">
        <v>357.00811809599998</v>
      </c>
      <c r="D164" s="16" t="s">
        <v>1214</v>
      </c>
      <c r="E164" s="16" t="s">
        <v>1215</v>
      </c>
      <c r="F164" s="16" t="s">
        <v>1216</v>
      </c>
      <c r="G164" s="16" t="s">
        <v>1217</v>
      </c>
      <c r="H164" s="16" t="s">
        <v>1726</v>
      </c>
      <c r="I164" s="16">
        <v>118688</v>
      </c>
      <c r="J164" s="16">
        <v>106065</v>
      </c>
      <c r="K164" s="16" t="s">
        <v>1218</v>
      </c>
      <c r="L164" s="17" t="s">
        <v>1217</v>
      </c>
      <c r="M164" s="17" t="s">
        <v>1212</v>
      </c>
      <c r="N164" s="17" t="s">
        <v>73</v>
      </c>
      <c r="O164" s="17" t="s">
        <v>123</v>
      </c>
      <c r="P164" s="17">
        <v>1.3</v>
      </c>
      <c r="Q164" s="17" t="s">
        <v>75</v>
      </c>
      <c r="R164" s="17" t="s">
        <v>75</v>
      </c>
      <c r="S164" s="17">
        <v>10</v>
      </c>
      <c r="T164" s="17" t="s">
        <v>76</v>
      </c>
      <c r="U164" s="17">
        <v>6</v>
      </c>
      <c r="V164" s="17">
        <v>10</v>
      </c>
      <c r="W164" s="17" t="s">
        <v>77</v>
      </c>
      <c r="Y164" s="18" t="b">
        <f t="shared" si="14"/>
        <v>1</v>
      </c>
      <c r="Z164" s="18">
        <f t="shared" si="15"/>
        <v>149</v>
      </c>
      <c r="AA164" s="18">
        <f t="shared" si="16"/>
        <v>24.5</v>
      </c>
      <c r="AB164" s="18" t="str">
        <f t="shared" si="17"/>
        <v>YES</v>
      </c>
      <c r="AC164" s="18" t="str">
        <f t="shared" si="17"/>
        <v>YES</v>
      </c>
      <c r="AD164" s="18" t="b">
        <f t="shared" si="18"/>
        <v>1</v>
      </c>
      <c r="AE164" s="18" t="b">
        <f t="shared" si="19"/>
        <v>1</v>
      </c>
      <c r="AF164" s="18">
        <f t="shared" si="20"/>
        <v>160</v>
      </c>
      <c r="AG164" s="18">
        <f t="shared" si="20"/>
        <v>160</v>
      </c>
      <c r="AH164" s="18"/>
      <c r="AI164" s="17" t="s">
        <v>137</v>
      </c>
      <c r="AJ164" s="17" t="s">
        <v>154</v>
      </c>
      <c r="AL164" s="18"/>
      <c r="AM164" s="18"/>
      <c r="AN164" s="18"/>
      <c r="AO164" s="18">
        <v>6</v>
      </c>
      <c r="AP164" s="18">
        <v>6</v>
      </c>
      <c r="AQ164" s="18">
        <v>6</v>
      </c>
      <c r="AR164" s="18">
        <v>6</v>
      </c>
      <c r="AS164" s="18">
        <v>6</v>
      </c>
      <c r="AT164" s="18">
        <v>6</v>
      </c>
      <c r="AU164" s="18">
        <v>6</v>
      </c>
      <c r="AV164" s="18">
        <v>6</v>
      </c>
      <c r="AW164" s="18">
        <v>6</v>
      </c>
      <c r="AX164" s="18">
        <v>6</v>
      </c>
      <c r="AY164" s="18">
        <v>6</v>
      </c>
      <c r="AZ164" s="18">
        <v>6</v>
      </c>
      <c r="BB164" s="17" t="s">
        <v>1213</v>
      </c>
      <c r="BC164" s="17" t="s">
        <v>1214</v>
      </c>
      <c r="BD164" s="17">
        <v>357.18</v>
      </c>
      <c r="BE164" s="17">
        <v>2.83</v>
      </c>
      <c r="BF164" s="17">
        <v>7.4660000000000002</v>
      </c>
      <c r="BG164" s="17">
        <v>-4.6360000000000001</v>
      </c>
      <c r="BH164" s="17">
        <v>1.1200000000000001</v>
      </c>
      <c r="BJ164" s="17">
        <v>100</v>
      </c>
      <c r="BK164" s="17">
        <v>1</v>
      </c>
      <c r="BL164" s="17">
        <v>0.3</v>
      </c>
      <c r="BN164" s="17" t="s">
        <v>81</v>
      </c>
      <c r="BO164" s="17" t="s">
        <v>82</v>
      </c>
      <c r="BP164" s="17" t="s">
        <v>81</v>
      </c>
      <c r="BQ164" s="17" t="s">
        <v>83</v>
      </c>
      <c r="BR164" s="17" t="s">
        <v>75</v>
      </c>
    </row>
    <row r="165" spans="1:70" s="17" customFormat="1" x14ac:dyDescent="0.35">
      <c r="A165" s="16" t="s">
        <v>1219</v>
      </c>
      <c r="B165" s="16" t="s">
        <v>1220</v>
      </c>
      <c r="C165" s="16">
        <v>392.19990224800102</v>
      </c>
      <c r="D165" s="16" t="s">
        <v>1221</v>
      </c>
      <c r="E165" s="16" t="s">
        <v>1222</v>
      </c>
      <c r="F165" s="16" t="s">
        <v>1223</v>
      </c>
      <c r="G165" s="16" t="s">
        <v>1224</v>
      </c>
      <c r="H165" s="16" t="s">
        <v>1727</v>
      </c>
      <c r="I165" s="16">
        <v>3003</v>
      </c>
      <c r="J165" s="16">
        <v>2896</v>
      </c>
      <c r="K165" s="16" t="s">
        <v>113</v>
      </c>
      <c r="L165" s="17" t="s">
        <v>1224</v>
      </c>
      <c r="M165" s="17" t="s">
        <v>1219</v>
      </c>
      <c r="N165" s="17" t="s">
        <v>73</v>
      </c>
      <c r="O165" s="17" t="s">
        <v>123</v>
      </c>
      <c r="P165" s="17">
        <v>1.3</v>
      </c>
      <c r="Q165" s="17" t="s">
        <v>75</v>
      </c>
      <c r="R165" s="17" t="s">
        <v>75</v>
      </c>
      <c r="S165" s="17">
        <v>10</v>
      </c>
      <c r="T165" s="17" t="s">
        <v>76</v>
      </c>
      <c r="U165" s="17">
        <v>6</v>
      </c>
      <c r="V165" s="17">
        <v>10</v>
      </c>
      <c r="W165" s="17" t="s">
        <v>77</v>
      </c>
      <c r="Y165" s="18" t="b">
        <f t="shared" si="14"/>
        <v>1</v>
      </c>
      <c r="Z165" s="18">
        <f t="shared" si="15"/>
        <v>149</v>
      </c>
      <c r="AA165" s="18">
        <f t="shared" si="16"/>
        <v>24.5</v>
      </c>
      <c r="AB165" s="18" t="str">
        <f t="shared" si="17"/>
        <v>YES</v>
      </c>
      <c r="AC165" s="18" t="str">
        <f t="shared" si="17"/>
        <v>YES</v>
      </c>
      <c r="AD165" s="18" t="b">
        <f t="shared" si="18"/>
        <v>1</v>
      </c>
      <c r="AE165" s="18" t="b">
        <f t="shared" si="19"/>
        <v>1</v>
      </c>
      <c r="AF165" s="18">
        <f t="shared" si="20"/>
        <v>160</v>
      </c>
      <c r="AG165" s="18">
        <f t="shared" si="20"/>
        <v>160</v>
      </c>
      <c r="AH165" s="18"/>
      <c r="AI165" s="17" t="s">
        <v>137</v>
      </c>
      <c r="AJ165" s="17" t="s">
        <v>154</v>
      </c>
      <c r="AL165" s="18"/>
      <c r="AM165" s="18"/>
      <c r="AN165" s="18"/>
      <c r="AO165" s="18">
        <v>6</v>
      </c>
      <c r="AP165" s="18">
        <v>6</v>
      </c>
      <c r="AQ165" s="18">
        <v>6</v>
      </c>
      <c r="AR165" s="18">
        <v>6</v>
      </c>
      <c r="AS165" s="18">
        <v>6</v>
      </c>
      <c r="AT165" s="18">
        <v>6</v>
      </c>
      <c r="AU165" s="18">
        <v>6</v>
      </c>
      <c r="AV165" s="18">
        <v>6</v>
      </c>
      <c r="AW165" s="18">
        <v>6</v>
      </c>
      <c r="AX165" s="18">
        <v>6</v>
      </c>
      <c r="AY165" s="18">
        <v>6</v>
      </c>
      <c r="AZ165" s="18">
        <v>6</v>
      </c>
      <c r="BB165" s="17" t="s">
        <v>1220</v>
      </c>
      <c r="BC165" s="17" t="s">
        <v>1221</v>
      </c>
      <c r="BD165" s="17">
        <v>392.44</v>
      </c>
      <c r="BE165" s="17">
        <v>1.83</v>
      </c>
      <c r="BF165" s="17">
        <v>7.4740000000000002</v>
      </c>
      <c r="BG165" s="17">
        <v>-5.6440000000000001</v>
      </c>
      <c r="BH165" s="17">
        <v>0.10100000000000001</v>
      </c>
      <c r="BJ165" s="17">
        <v>10</v>
      </c>
      <c r="BK165" s="17">
        <v>1</v>
      </c>
      <c r="BL165" s="17">
        <v>0.3</v>
      </c>
      <c r="BN165" s="17" t="s">
        <v>81</v>
      </c>
      <c r="BO165" s="17" t="s">
        <v>82</v>
      </c>
      <c r="BP165" s="17" t="s">
        <v>81</v>
      </c>
      <c r="BQ165" s="17" t="s">
        <v>83</v>
      </c>
      <c r="BR165" s="17" t="s">
        <v>75</v>
      </c>
    </row>
    <row r="166" spans="1:70" s="17" customFormat="1" x14ac:dyDescent="0.35">
      <c r="A166" s="16" t="s">
        <v>1225</v>
      </c>
      <c r="B166" s="16" t="s">
        <v>1226</v>
      </c>
      <c r="C166" s="16">
        <v>200.04042084</v>
      </c>
      <c r="D166" s="16" t="s">
        <v>1227</v>
      </c>
      <c r="E166" s="16" t="s">
        <v>1228</v>
      </c>
      <c r="F166" s="16" t="s">
        <v>1229</v>
      </c>
      <c r="G166" s="16" t="s">
        <v>1230</v>
      </c>
      <c r="H166" s="16" t="s">
        <v>1728</v>
      </c>
      <c r="I166" s="16">
        <v>19750</v>
      </c>
      <c r="J166" s="16">
        <v>18603</v>
      </c>
      <c r="K166" s="16" t="s">
        <v>1231</v>
      </c>
      <c r="L166" s="17" t="s">
        <v>1230</v>
      </c>
      <c r="M166" s="17" t="s">
        <v>1225</v>
      </c>
      <c r="N166" s="17" t="s">
        <v>73</v>
      </c>
      <c r="O166" s="17" t="s">
        <v>123</v>
      </c>
      <c r="P166" s="17">
        <v>1.3</v>
      </c>
      <c r="Q166" s="17" t="s">
        <v>75</v>
      </c>
      <c r="R166" s="17" t="s">
        <v>75</v>
      </c>
      <c r="S166" s="17">
        <v>10</v>
      </c>
      <c r="T166" s="17" t="s">
        <v>76</v>
      </c>
      <c r="U166" s="17">
        <v>6</v>
      </c>
      <c r="V166" s="17">
        <v>10</v>
      </c>
      <c r="W166" s="17" t="s">
        <v>77</v>
      </c>
      <c r="Y166" s="18" t="b">
        <f t="shared" si="14"/>
        <v>1</v>
      </c>
      <c r="Z166" s="18">
        <f t="shared" si="15"/>
        <v>149</v>
      </c>
      <c r="AA166" s="18">
        <f t="shared" si="16"/>
        <v>24.5</v>
      </c>
      <c r="AB166" s="18" t="str">
        <f t="shared" si="17"/>
        <v>YES</v>
      </c>
      <c r="AC166" s="18" t="str">
        <f t="shared" si="17"/>
        <v>YES</v>
      </c>
      <c r="AD166" s="18" t="b">
        <f t="shared" si="18"/>
        <v>1</v>
      </c>
      <c r="AE166" s="18" t="b">
        <f t="shared" si="19"/>
        <v>1</v>
      </c>
      <c r="AF166" s="18">
        <f t="shared" si="20"/>
        <v>160</v>
      </c>
      <c r="AG166" s="18">
        <f t="shared" si="20"/>
        <v>160</v>
      </c>
      <c r="AH166" s="18"/>
      <c r="AI166" s="17" t="s">
        <v>137</v>
      </c>
      <c r="AJ166" s="17" t="s">
        <v>210</v>
      </c>
      <c r="AL166" s="18"/>
      <c r="AM166" s="18"/>
      <c r="AN166" s="18"/>
      <c r="AO166" s="18">
        <v>3</v>
      </c>
      <c r="AP166" s="18">
        <v>6</v>
      </c>
      <c r="AQ166" s="18">
        <v>6</v>
      </c>
      <c r="AR166" s="18">
        <v>3</v>
      </c>
      <c r="AS166" s="18">
        <v>3</v>
      </c>
      <c r="AT166" s="18">
        <v>6</v>
      </c>
      <c r="AU166" s="18">
        <v>3</v>
      </c>
      <c r="AV166" s="18">
        <v>3</v>
      </c>
      <c r="AW166" s="18">
        <v>6</v>
      </c>
      <c r="AX166" s="18">
        <v>6</v>
      </c>
      <c r="AY166" s="18">
        <v>6</v>
      </c>
      <c r="AZ166" s="18">
        <v>3</v>
      </c>
      <c r="BB166" s="17" t="s">
        <v>1226</v>
      </c>
      <c r="BC166" s="17" t="s">
        <v>1227</v>
      </c>
      <c r="BD166" s="17">
        <v>200.63</v>
      </c>
      <c r="BE166" s="17">
        <v>3.11</v>
      </c>
      <c r="BF166" s="17">
        <v>6.6470000000000002</v>
      </c>
      <c r="BG166" s="17">
        <v>-3.5370000000000004</v>
      </c>
      <c r="BH166" s="17">
        <v>1.18</v>
      </c>
      <c r="BJ166" s="17">
        <v>10</v>
      </c>
      <c r="BK166" s="17">
        <v>1</v>
      </c>
      <c r="BL166" s="17">
        <v>0.3</v>
      </c>
      <c r="BN166" s="17" t="s">
        <v>81</v>
      </c>
      <c r="BO166" s="17" t="s">
        <v>82</v>
      </c>
      <c r="BP166" s="17" t="s">
        <v>81</v>
      </c>
      <c r="BQ166" s="17" t="s">
        <v>83</v>
      </c>
      <c r="BR166" s="17" t="s">
        <v>75</v>
      </c>
    </row>
    <row r="167" spans="1:70" s="17" customFormat="1" x14ac:dyDescent="0.35">
      <c r="A167" s="16" t="s">
        <v>1232</v>
      </c>
      <c r="B167" s="16" t="s">
        <v>1233</v>
      </c>
      <c r="C167" s="16">
        <v>46.053098192</v>
      </c>
      <c r="D167" s="16" t="s">
        <v>1234</v>
      </c>
      <c r="E167" s="16" t="s">
        <v>1235</v>
      </c>
      <c r="F167" s="16" t="s">
        <v>1236</v>
      </c>
      <c r="G167" s="16" t="s">
        <v>1237</v>
      </c>
      <c r="H167" s="16" t="s">
        <v>1729</v>
      </c>
      <c r="I167" s="16">
        <v>6061</v>
      </c>
      <c r="J167" s="16">
        <v>5837</v>
      </c>
      <c r="K167" s="16" t="s">
        <v>1238</v>
      </c>
      <c r="L167" s="17" t="s">
        <v>1237</v>
      </c>
      <c r="M167" s="17" t="s">
        <v>1232</v>
      </c>
      <c r="N167" s="17" t="s">
        <v>73</v>
      </c>
      <c r="O167" s="17" t="s">
        <v>123</v>
      </c>
      <c r="P167" s="17">
        <v>1.3</v>
      </c>
      <c r="Q167" s="17" t="s">
        <v>75</v>
      </c>
      <c r="R167" s="17" t="s">
        <v>75</v>
      </c>
      <c r="S167" s="17">
        <v>10</v>
      </c>
      <c r="T167" s="17" t="s">
        <v>76</v>
      </c>
      <c r="U167" s="17">
        <v>6</v>
      </c>
      <c r="V167" s="17">
        <v>10</v>
      </c>
      <c r="W167" s="17" t="s">
        <v>77</v>
      </c>
      <c r="Y167" s="18" t="b">
        <f t="shared" si="14"/>
        <v>1</v>
      </c>
      <c r="Z167" s="18">
        <f t="shared" si="15"/>
        <v>149</v>
      </c>
      <c r="AA167" s="18">
        <f t="shared" si="16"/>
        <v>24.5</v>
      </c>
      <c r="AB167" s="18" t="str">
        <f t="shared" si="17"/>
        <v>YES</v>
      </c>
      <c r="AC167" s="18" t="str">
        <f t="shared" si="17"/>
        <v>YES</v>
      </c>
      <c r="AD167" s="18" t="b">
        <f t="shared" si="18"/>
        <v>1</v>
      </c>
      <c r="AE167" s="18" t="b">
        <f t="shared" si="19"/>
        <v>1</v>
      </c>
      <c r="AF167" s="18">
        <f t="shared" si="20"/>
        <v>160</v>
      </c>
      <c r="AG167" s="18">
        <f t="shared" si="20"/>
        <v>160</v>
      </c>
      <c r="AH167" s="18"/>
      <c r="AI167" s="17" t="s">
        <v>137</v>
      </c>
      <c r="AJ167" s="17" t="s">
        <v>106</v>
      </c>
      <c r="AL167" s="18"/>
      <c r="AM167" s="18"/>
      <c r="AN167" s="18"/>
      <c r="AO167" s="18">
        <v>3</v>
      </c>
      <c r="AP167" s="18">
        <v>3</v>
      </c>
      <c r="AQ167" s="18">
        <v>3</v>
      </c>
      <c r="AR167" s="18">
        <v>3</v>
      </c>
      <c r="AS167" s="18">
        <v>3</v>
      </c>
      <c r="AT167" s="18">
        <v>3</v>
      </c>
      <c r="AU167" s="18">
        <v>3</v>
      </c>
      <c r="AV167" s="18">
        <v>3</v>
      </c>
      <c r="AW167" s="18">
        <v>6</v>
      </c>
      <c r="AX167" s="18">
        <v>3</v>
      </c>
      <c r="AY167" s="18">
        <v>6</v>
      </c>
      <c r="AZ167" s="18">
        <v>3</v>
      </c>
      <c r="BB167" s="17" t="s">
        <v>1233</v>
      </c>
      <c r="BC167" s="17" t="s">
        <v>1234</v>
      </c>
      <c r="BD167" s="17">
        <v>46.070999999999998</v>
      </c>
      <c r="BE167" s="17">
        <v>-1.05</v>
      </c>
      <c r="BF167" s="17">
        <v>4.8390000000000004</v>
      </c>
      <c r="BG167" s="17">
        <v>-5.8890000000000002</v>
      </c>
      <c r="BH167" s="17">
        <v>1.8499999999999999E-2</v>
      </c>
      <c r="BJ167" s="17">
        <v>100</v>
      </c>
      <c r="BK167" s="17">
        <v>1</v>
      </c>
      <c r="BL167" s="17">
        <v>0.3</v>
      </c>
      <c r="BN167" s="17" t="s">
        <v>81</v>
      </c>
      <c r="BO167" s="17" t="s">
        <v>82</v>
      </c>
      <c r="BP167" s="17" t="s">
        <v>81</v>
      </c>
      <c r="BQ167" s="17" t="s">
        <v>83</v>
      </c>
      <c r="BR167" s="17" t="s">
        <v>75</v>
      </c>
    </row>
    <row r="168" spans="1:70" s="17" customFormat="1" x14ac:dyDescent="0.35">
      <c r="A168" s="16" t="s">
        <v>1239</v>
      </c>
      <c r="B168" s="16" t="s">
        <v>1240</v>
      </c>
      <c r="C168" s="16">
        <v>105.036068224</v>
      </c>
      <c r="D168" s="16" t="s">
        <v>1241</v>
      </c>
      <c r="E168" s="16" t="s">
        <v>1242</v>
      </c>
      <c r="F168" s="16" t="s">
        <v>1243</v>
      </c>
      <c r="G168" s="16" t="s">
        <v>1244</v>
      </c>
      <c r="H168" s="16" t="s">
        <v>1730</v>
      </c>
      <c r="I168" s="16">
        <v>23099</v>
      </c>
      <c r="J168" s="16">
        <v>2006040</v>
      </c>
      <c r="K168" s="16" t="s">
        <v>1245</v>
      </c>
      <c r="L168" s="17" t="s">
        <v>1244</v>
      </c>
      <c r="M168" s="17" t="s">
        <v>1239</v>
      </c>
      <c r="N168" s="17" t="s">
        <v>73</v>
      </c>
      <c r="O168" s="17" t="s">
        <v>123</v>
      </c>
      <c r="P168" s="17">
        <v>1.3</v>
      </c>
      <c r="Q168" s="17" t="s">
        <v>75</v>
      </c>
      <c r="R168" s="17" t="s">
        <v>75</v>
      </c>
      <c r="S168" s="17">
        <v>10</v>
      </c>
      <c r="T168" s="17" t="s">
        <v>76</v>
      </c>
      <c r="U168" s="17">
        <v>6</v>
      </c>
      <c r="V168" s="17">
        <v>10</v>
      </c>
      <c r="W168" s="17" t="s">
        <v>77</v>
      </c>
      <c r="Y168" s="18" t="b">
        <f t="shared" si="14"/>
        <v>1</v>
      </c>
      <c r="Z168" s="18">
        <f t="shared" si="15"/>
        <v>149</v>
      </c>
      <c r="AA168" s="18">
        <f t="shared" si="16"/>
        <v>24.5</v>
      </c>
      <c r="AB168" s="18" t="str">
        <f t="shared" si="17"/>
        <v>YES</v>
      </c>
      <c r="AC168" s="18" t="str">
        <f t="shared" si="17"/>
        <v>YES</v>
      </c>
      <c r="AD168" s="18" t="b">
        <f t="shared" si="18"/>
        <v>1</v>
      </c>
      <c r="AE168" s="18" t="b">
        <f t="shared" si="19"/>
        <v>1</v>
      </c>
      <c r="AF168" s="18">
        <f t="shared" si="20"/>
        <v>160</v>
      </c>
      <c r="AG168" s="18">
        <f t="shared" si="20"/>
        <v>160</v>
      </c>
      <c r="AH168" s="18"/>
      <c r="AI168" s="17" t="s">
        <v>137</v>
      </c>
      <c r="AJ168" s="17" t="s">
        <v>138</v>
      </c>
      <c r="AL168" s="18"/>
      <c r="AM168" s="18"/>
      <c r="AN168" s="18"/>
      <c r="AO168" s="18">
        <v>3</v>
      </c>
      <c r="AP168" s="18">
        <v>3</v>
      </c>
      <c r="AQ168" s="18">
        <v>6</v>
      </c>
      <c r="AR168" s="18">
        <v>6</v>
      </c>
      <c r="AS168" s="18">
        <v>6</v>
      </c>
      <c r="AT168" s="18">
        <v>3</v>
      </c>
      <c r="AU168" s="18">
        <v>3</v>
      </c>
      <c r="AV168" s="18">
        <v>3</v>
      </c>
      <c r="AW168" s="18">
        <v>6</v>
      </c>
      <c r="AX168" s="18">
        <v>3</v>
      </c>
      <c r="AY168" s="18">
        <v>6</v>
      </c>
      <c r="AZ168" s="18">
        <v>3</v>
      </c>
      <c r="BB168" s="17" t="s">
        <v>1240</v>
      </c>
      <c r="BC168" s="17" t="s">
        <v>1241</v>
      </c>
      <c r="BD168" s="17">
        <v>105.16</v>
      </c>
      <c r="BE168" s="17">
        <v>-1.21</v>
      </c>
      <c r="BF168" s="17">
        <v>6.0170000000000003</v>
      </c>
      <c r="BG168" s="17">
        <v>-7.2270000000000003</v>
      </c>
      <c r="BH168" s="17">
        <v>2.97E-3</v>
      </c>
      <c r="BJ168" s="17">
        <v>10</v>
      </c>
      <c r="BK168" s="17">
        <v>1</v>
      </c>
      <c r="BL168" s="17">
        <v>0.3</v>
      </c>
      <c r="BN168" s="17" t="s">
        <v>81</v>
      </c>
      <c r="BO168" s="17" t="s">
        <v>82</v>
      </c>
      <c r="BP168" s="17" t="s">
        <v>81</v>
      </c>
      <c r="BQ168" s="17" t="s">
        <v>83</v>
      </c>
      <c r="BR168" s="17" t="s">
        <v>75</v>
      </c>
    </row>
    <row r="169" spans="1:70" s="17" customFormat="1" x14ac:dyDescent="0.35">
      <c r="A169" s="16" t="s">
        <v>1246</v>
      </c>
      <c r="B169" s="16" t="s">
        <v>1247</v>
      </c>
      <c r="C169" s="16">
        <v>110.013280714</v>
      </c>
      <c r="D169" s="16" t="s">
        <v>1248</v>
      </c>
      <c r="E169" s="16" t="s">
        <v>1249</v>
      </c>
      <c r="F169" s="16" t="s">
        <v>1250</v>
      </c>
      <c r="G169" s="16" t="s">
        <v>1251</v>
      </c>
      <c r="H169" s="16" t="s">
        <v>1731</v>
      </c>
      <c r="I169" s="16">
        <v>13361</v>
      </c>
      <c r="J169" s="16">
        <v>10415644</v>
      </c>
      <c r="K169" s="16" t="s">
        <v>1252</v>
      </c>
      <c r="L169" s="17" t="s">
        <v>1251</v>
      </c>
      <c r="M169" s="17" t="s">
        <v>1246</v>
      </c>
      <c r="N169" s="17" t="s">
        <v>73</v>
      </c>
      <c r="O169" s="17" t="s">
        <v>146</v>
      </c>
      <c r="P169" s="17">
        <v>1.3</v>
      </c>
      <c r="Q169" s="17" t="s">
        <v>75</v>
      </c>
      <c r="R169" s="17" t="s">
        <v>75</v>
      </c>
      <c r="S169" s="17">
        <v>10</v>
      </c>
      <c r="T169" s="17" t="s">
        <v>76</v>
      </c>
      <c r="U169" s="17">
        <v>6</v>
      </c>
      <c r="V169" s="17">
        <v>10</v>
      </c>
      <c r="W169" s="17" t="s">
        <v>77</v>
      </c>
      <c r="Y169" s="18" t="b">
        <f t="shared" si="14"/>
        <v>1</v>
      </c>
      <c r="Z169" s="18">
        <f t="shared" si="15"/>
        <v>149</v>
      </c>
      <c r="AA169" s="18">
        <f t="shared" si="16"/>
        <v>24.5</v>
      </c>
      <c r="AB169" s="18" t="str">
        <f t="shared" si="17"/>
        <v>YES</v>
      </c>
      <c r="AC169" s="18" t="str">
        <f t="shared" si="17"/>
        <v>YES</v>
      </c>
      <c r="AD169" s="18" t="b">
        <f t="shared" si="18"/>
        <v>1</v>
      </c>
      <c r="AE169" s="18" t="b">
        <f t="shared" si="19"/>
        <v>1</v>
      </c>
      <c r="AF169" s="18">
        <f t="shared" si="20"/>
        <v>160</v>
      </c>
      <c r="AG169" s="18">
        <f t="shared" si="20"/>
        <v>160</v>
      </c>
      <c r="AH169" s="18"/>
      <c r="AI169" s="17" t="s">
        <v>137</v>
      </c>
      <c r="AJ169" s="17" t="s">
        <v>338</v>
      </c>
      <c r="AL169" s="18"/>
      <c r="AM169" s="18"/>
      <c r="AN169" s="18"/>
      <c r="AO169" s="18">
        <v>1</v>
      </c>
      <c r="AP169" s="18">
        <v>1</v>
      </c>
      <c r="AQ169" s="18">
        <v>3</v>
      </c>
      <c r="AR169" s="18">
        <v>3</v>
      </c>
      <c r="AS169" s="18">
        <v>3</v>
      </c>
      <c r="AT169" s="18">
        <v>3</v>
      </c>
      <c r="AU169" s="18">
        <v>3</v>
      </c>
      <c r="AV169" s="18">
        <v>3</v>
      </c>
      <c r="AW169" s="18">
        <v>6</v>
      </c>
      <c r="AX169" s="18">
        <v>3</v>
      </c>
      <c r="AY169" s="18">
        <v>6</v>
      </c>
      <c r="AZ169" s="18">
        <v>3</v>
      </c>
      <c r="BB169" s="17" t="s">
        <v>1247</v>
      </c>
      <c r="BC169" s="17" t="s">
        <v>1248</v>
      </c>
      <c r="BD169" s="17">
        <v>110.05</v>
      </c>
      <c r="BE169" s="17">
        <v>-1.1299999999999999</v>
      </c>
      <c r="BF169" s="17">
        <v>4</v>
      </c>
      <c r="BG169" s="17">
        <v>-5.13</v>
      </c>
      <c r="BH169" s="17">
        <v>2.1000000000000001E-2</v>
      </c>
      <c r="BJ169" s="17">
        <v>10</v>
      </c>
      <c r="BK169" s="17">
        <v>1</v>
      </c>
      <c r="BL169" s="17">
        <v>0.3</v>
      </c>
      <c r="BN169" s="17" t="s">
        <v>81</v>
      </c>
      <c r="BO169" s="17" t="s">
        <v>82</v>
      </c>
      <c r="BP169" s="17" t="s">
        <v>81</v>
      </c>
      <c r="BQ169" s="17" t="s">
        <v>83</v>
      </c>
      <c r="BR169" s="17" t="s">
        <v>75</v>
      </c>
    </row>
    <row r="170" spans="1:70" s="17" customFormat="1" x14ac:dyDescent="0.35">
      <c r="A170" s="16" t="s">
        <v>1253</v>
      </c>
      <c r="B170" s="16" t="s">
        <v>1254</v>
      </c>
      <c r="C170" s="16">
        <v>156.993056048</v>
      </c>
      <c r="D170" s="16" t="s">
        <v>1255</v>
      </c>
      <c r="E170" s="16" t="s">
        <v>1256</v>
      </c>
      <c r="F170" s="16" t="s">
        <v>1257</v>
      </c>
      <c r="G170" s="16" t="s">
        <v>1258</v>
      </c>
      <c r="H170" s="16" t="s">
        <v>1732</v>
      </c>
      <c r="I170" s="16">
        <v>6945</v>
      </c>
      <c r="J170" s="16">
        <v>13853953</v>
      </c>
      <c r="K170" s="16" t="s">
        <v>1259</v>
      </c>
      <c r="L170" s="17" t="s">
        <v>1258</v>
      </c>
      <c r="M170" s="17" t="s">
        <v>1253</v>
      </c>
      <c r="N170" s="17" t="s">
        <v>73</v>
      </c>
      <c r="O170" s="17" t="s">
        <v>123</v>
      </c>
      <c r="P170" s="17">
        <v>1.3</v>
      </c>
      <c r="Q170" s="17" t="s">
        <v>75</v>
      </c>
      <c r="R170" s="17" t="s">
        <v>75</v>
      </c>
      <c r="S170" s="17">
        <v>10</v>
      </c>
      <c r="T170" s="17" t="s">
        <v>76</v>
      </c>
      <c r="U170" s="17">
        <v>6</v>
      </c>
      <c r="V170" s="17">
        <v>10</v>
      </c>
      <c r="W170" s="17" t="s">
        <v>77</v>
      </c>
      <c r="Y170" s="18" t="b">
        <f t="shared" si="14"/>
        <v>1</v>
      </c>
      <c r="Z170" s="18">
        <f t="shared" si="15"/>
        <v>149</v>
      </c>
      <c r="AA170" s="18">
        <f t="shared" si="16"/>
        <v>24.5</v>
      </c>
      <c r="AB170" s="18" t="str">
        <f t="shared" si="17"/>
        <v>YES</v>
      </c>
      <c r="AC170" s="18" t="str">
        <f t="shared" si="17"/>
        <v>YES</v>
      </c>
      <c r="AD170" s="18" t="b">
        <f t="shared" si="18"/>
        <v>1</v>
      </c>
      <c r="AE170" s="18" t="b">
        <f t="shared" si="19"/>
        <v>1</v>
      </c>
      <c r="AF170" s="18">
        <f t="shared" si="20"/>
        <v>160</v>
      </c>
      <c r="AG170" s="18">
        <f t="shared" si="20"/>
        <v>160</v>
      </c>
      <c r="AH170" s="18"/>
      <c r="AI170" s="17" t="s">
        <v>233</v>
      </c>
      <c r="AJ170" s="17" t="s">
        <v>1260</v>
      </c>
      <c r="AL170" s="18"/>
      <c r="AM170" s="18"/>
      <c r="AN170" s="18"/>
      <c r="AO170" s="18">
        <v>3</v>
      </c>
      <c r="AP170" s="18">
        <v>3</v>
      </c>
      <c r="AQ170" s="18">
        <v>3</v>
      </c>
      <c r="AR170" s="18">
        <v>3</v>
      </c>
      <c r="AS170" s="18">
        <v>3</v>
      </c>
      <c r="AT170" s="18">
        <v>3</v>
      </c>
      <c r="AU170" s="18">
        <v>3</v>
      </c>
      <c r="AV170" s="18">
        <v>3</v>
      </c>
      <c r="AW170" s="18">
        <v>6</v>
      </c>
      <c r="AX170" s="18">
        <v>3</v>
      </c>
      <c r="AY170" s="18">
        <v>6</v>
      </c>
      <c r="AZ170" s="18">
        <v>3</v>
      </c>
      <c r="BB170" s="17" t="s">
        <v>1254</v>
      </c>
      <c r="BC170" s="17" t="s">
        <v>1255</v>
      </c>
      <c r="BD170" s="17">
        <v>157.55000000000001</v>
      </c>
      <c r="BE170" s="17">
        <v>2.2400000000000002</v>
      </c>
      <c r="BF170" s="17">
        <v>5.66</v>
      </c>
      <c r="BG170" s="17">
        <v>-3.42</v>
      </c>
      <c r="BH170" s="17">
        <v>0.55100000000000005</v>
      </c>
      <c r="BJ170" s="17">
        <v>10</v>
      </c>
      <c r="BK170" s="17">
        <v>1</v>
      </c>
      <c r="BL170" s="17">
        <v>0.3</v>
      </c>
      <c r="BN170" s="17" t="s">
        <v>81</v>
      </c>
      <c r="BO170" s="17" t="s">
        <v>82</v>
      </c>
      <c r="BP170" s="17" t="s">
        <v>81</v>
      </c>
      <c r="BQ170" s="17" t="s">
        <v>83</v>
      </c>
      <c r="BR170" s="17" t="s">
        <v>75</v>
      </c>
    </row>
    <row r="171" spans="1:70" s="17" customFormat="1" x14ac:dyDescent="0.35">
      <c r="A171" s="16" t="s">
        <v>1261</v>
      </c>
      <c r="B171" s="16" t="s">
        <v>1262</v>
      </c>
      <c r="C171" s="16">
        <v>138.042927432</v>
      </c>
      <c r="D171" s="16" t="s">
        <v>173</v>
      </c>
      <c r="E171" s="16" t="s">
        <v>1263</v>
      </c>
      <c r="F171" s="16" t="s">
        <v>1264</v>
      </c>
      <c r="G171" s="16" t="s">
        <v>1265</v>
      </c>
      <c r="H171" s="16" t="s">
        <v>1733</v>
      </c>
      <c r="I171" s="16">
        <v>6946</v>
      </c>
      <c r="J171" s="16">
        <v>13853943</v>
      </c>
      <c r="K171" s="16" t="s">
        <v>1266</v>
      </c>
      <c r="L171" s="17" t="s">
        <v>1265</v>
      </c>
      <c r="M171" s="17" t="s">
        <v>1261</v>
      </c>
      <c r="N171" s="17" t="s">
        <v>73</v>
      </c>
      <c r="O171" s="17" t="s">
        <v>123</v>
      </c>
      <c r="P171" s="17">
        <v>1.3</v>
      </c>
      <c r="Q171" s="17" t="s">
        <v>75</v>
      </c>
      <c r="R171" s="17" t="s">
        <v>75</v>
      </c>
      <c r="S171" s="17">
        <v>10</v>
      </c>
      <c r="T171" s="17" t="s">
        <v>76</v>
      </c>
      <c r="U171" s="17">
        <v>6</v>
      </c>
      <c r="V171" s="17">
        <v>10</v>
      </c>
      <c r="W171" s="17" t="s">
        <v>77</v>
      </c>
      <c r="Y171" s="18" t="b">
        <f t="shared" si="14"/>
        <v>1</v>
      </c>
      <c r="Z171" s="18">
        <f t="shared" si="15"/>
        <v>149</v>
      </c>
      <c r="AA171" s="18">
        <f t="shared" si="16"/>
        <v>24.5</v>
      </c>
      <c r="AB171" s="18" t="str">
        <f t="shared" si="17"/>
        <v>YES</v>
      </c>
      <c r="AC171" s="18" t="str">
        <f t="shared" si="17"/>
        <v>YES</v>
      </c>
      <c r="AD171" s="18" t="b">
        <f t="shared" si="18"/>
        <v>1</v>
      </c>
      <c r="AE171" s="18" t="b">
        <f t="shared" si="19"/>
        <v>1</v>
      </c>
      <c r="AF171" s="18">
        <f t="shared" si="20"/>
        <v>160</v>
      </c>
      <c r="AG171" s="18">
        <f t="shared" si="20"/>
        <v>160</v>
      </c>
      <c r="AH171" s="18"/>
      <c r="AI171" s="17" t="s">
        <v>78</v>
      </c>
      <c r="AJ171" s="17" t="s">
        <v>138</v>
      </c>
      <c r="AL171" s="18"/>
      <c r="AM171" s="18"/>
      <c r="AN171" s="18"/>
      <c r="AO171" s="18">
        <v>6</v>
      </c>
      <c r="AP171" s="18">
        <v>6</v>
      </c>
      <c r="AQ171" s="18">
        <v>6</v>
      </c>
      <c r="AR171" s="18">
        <v>6</v>
      </c>
      <c r="AS171" s="18">
        <v>6</v>
      </c>
      <c r="AT171" s="18">
        <v>6</v>
      </c>
      <c r="AU171" s="18">
        <v>3</v>
      </c>
      <c r="AV171" s="18">
        <v>3</v>
      </c>
      <c r="AW171" s="18">
        <v>6</v>
      </c>
      <c r="AX171" s="18">
        <v>6</v>
      </c>
      <c r="AY171" s="18">
        <v>6</v>
      </c>
      <c r="AZ171" s="18">
        <v>6</v>
      </c>
      <c r="BB171" s="17" t="s">
        <v>1262</v>
      </c>
      <c r="BC171" s="17" t="s">
        <v>173</v>
      </c>
      <c r="BD171" s="17">
        <v>138.12</v>
      </c>
      <c r="BE171" s="17">
        <v>1.85</v>
      </c>
      <c r="BF171" s="17">
        <v>7.468</v>
      </c>
      <c r="BG171" s="17">
        <v>-5.6180000000000003</v>
      </c>
      <c r="BH171" s="17">
        <v>0.10100000000000001</v>
      </c>
      <c r="BJ171" s="17">
        <v>100</v>
      </c>
      <c r="BK171" s="17">
        <v>1</v>
      </c>
      <c r="BL171" s="17">
        <v>0.3</v>
      </c>
      <c r="BN171" s="17" t="s">
        <v>81</v>
      </c>
      <c r="BO171" s="17" t="s">
        <v>82</v>
      </c>
      <c r="BP171" s="17" t="s">
        <v>81</v>
      </c>
      <c r="BQ171" s="17" t="s">
        <v>83</v>
      </c>
      <c r="BR171" s="17" t="s">
        <v>75</v>
      </c>
    </row>
    <row r="172" spans="1:70" s="17" customFormat="1" x14ac:dyDescent="0.35">
      <c r="A172" s="16" t="s">
        <v>1267</v>
      </c>
      <c r="B172" s="16" t="s">
        <v>1268</v>
      </c>
      <c r="C172" s="16">
        <v>111.048427412</v>
      </c>
      <c r="D172" s="16" t="s">
        <v>1269</v>
      </c>
      <c r="E172" s="16" t="s">
        <v>1270</v>
      </c>
      <c r="F172" s="16" t="s">
        <v>1271</v>
      </c>
      <c r="G172" s="16" t="s">
        <v>1272</v>
      </c>
      <c r="H172" s="16" t="s">
        <v>1734</v>
      </c>
      <c r="I172" s="16">
        <v>9731</v>
      </c>
      <c r="J172" s="16">
        <v>9349</v>
      </c>
      <c r="K172" s="16" t="s">
        <v>1273</v>
      </c>
      <c r="L172" s="17" t="s">
        <v>1272</v>
      </c>
      <c r="M172" s="17" t="s">
        <v>1267</v>
      </c>
      <c r="N172" s="17" t="s">
        <v>73</v>
      </c>
      <c r="O172" s="17" t="s">
        <v>123</v>
      </c>
      <c r="P172" s="17">
        <v>1.25</v>
      </c>
      <c r="Q172" s="17" t="s">
        <v>75</v>
      </c>
      <c r="R172" s="17" t="s">
        <v>75</v>
      </c>
      <c r="S172" s="17">
        <v>10</v>
      </c>
      <c r="T172" s="17" t="s">
        <v>76</v>
      </c>
      <c r="U172" s="17">
        <v>6</v>
      </c>
      <c r="V172" s="17">
        <v>10</v>
      </c>
      <c r="W172" s="17" t="s">
        <v>77</v>
      </c>
      <c r="Y172" s="18" t="b">
        <f t="shared" si="14"/>
        <v>1</v>
      </c>
      <c r="Z172" s="18">
        <f t="shared" si="15"/>
        <v>148.5</v>
      </c>
      <c r="AA172" s="18">
        <f t="shared" si="16"/>
        <v>24.25</v>
      </c>
      <c r="AB172" s="18" t="str">
        <f t="shared" si="17"/>
        <v>YES</v>
      </c>
      <c r="AC172" s="18" t="str">
        <f t="shared" si="17"/>
        <v>YES</v>
      </c>
      <c r="AD172" s="18" t="b">
        <f t="shared" si="18"/>
        <v>1</v>
      </c>
      <c r="AE172" s="18" t="b">
        <f t="shared" si="19"/>
        <v>1</v>
      </c>
      <c r="AF172" s="18">
        <f t="shared" si="20"/>
        <v>171</v>
      </c>
      <c r="AG172" s="18">
        <f t="shared" si="20"/>
        <v>171</v>
      </c>
      <c r="AH172" s="18"/>
      <c r="AI172" s="17" t="s">
        <v>137</v>
      </c>
      <c r="AJ172" s="17" t="s">
        <v>138</v>
      </c>
      <c r="AL172" s="18"/>
      <c r="AM172" s="18"/>
      <c r="AN172" s="18"/>
      <c r="AO172" s="18">
        <v>3</v>
      </c>
      <c r="AP172" s="18">
        <v>3</v>
      </c>
      <c r="AQ172" s="18">
        <v>3</v>
      </c>
      <c r="AR172" s="18">
        <v>3</v>
      </c>
      <c r="AS172" s="18">
        <v>3</v>
      </c>
      <c r="AT172" s="18">
        <v>3</v>
      </c>
      <c r="AU172" s="18">
        <v>3</v>
      </c>
      <c r="AV172" s="18">
        <v>3</v>
      </c>
      <c r="AW172" s="18">
        <v>6</v>
      </c>
      <c r="AX172" s="18">
        <v>3</v>
      </c>
      <c r="AY172" s="18">
        <v>6</v>
      </c>
      <c r="AZ172" s="18">
        <v>3</v>
      </c>
      <c r="BB172" s="17" t="s">
        <v>1268</v>
      </c>
      <c r="BC172" s="17" t="s">
        <v>1269</v>
      </c>
      <c r="BD172" s="17">
        <v>111.11</v>
      </c>
      <c r="BE172" s="17">
        <v>1.1499999999999999</v>
      </c>
      <c r="BF172" s="17">
        <v>5.1920000000000002</v>
      </c>
      <c r="BG172" s="17">
        <v>-4.0419999999999998</v>
      </c>
      <c r="BH172" s="17">
        <v>0.14299999999999999</v>
      </c>
      <c r="BJ172" s="17">
        <v>10</v>
      </c>
      <c r="BK172" s="17">
        <v>1</v>
      </c>
      <c r="BL172" s="17">
        <v>0.25</v>
      </c>
      <c r="BN172" s="17" t="s">
        <v>81</v>
      </c>
      <c r="BO172" s="17" t="s">
        <v>82</v>
      </c>
      <c r="BP172" s="17" t="s">
        <v>81</v>
      </c>
      <c r="BQ172" s="17" t="s">
        <v>83</v>
      </c>
      <c r="BR172" s="17" t="s">
        <v>75</v>
      </c>
    </row>
    <row r="173" spans="1:70" s="17" customFormat="1" x14ac:dyDescent="0.35">
      <c r="A173" s="16" t="s">
        <v>1274</v>
      </c>
      <c r="B173" s="16" t="s">
        <v>1275</v>
      </c>
      <c r="C173" s="16">
        <v>60.068748255999999</v>
      </c>
      <c r="D173" s="16" t="s">
        <v>1276</v>
      </c>
      <c r="E173" s="16" t="s">
        <v>1277</v>
      </c>
      <c r="F173" s="16" t="s">
        <v>1278</v>
      </c>
      <c r="G173" s="16" t="s">
        <v>1279</v>
      </c>
      <c r="H173" s="16" t="s">
        <v>1735</v>
      </c>
      <c r="I173" s="16">
        <v>5976</v>
      </c>
      <c r="J173" s="16">
        <v>5756</v>
      </c>
      <c r="K173" s="16" t="s">
        <v>1280</v>
      </c>
      <c r="L173" s="17" t="s">
        <v>1279</v>
      </c>
      <c r="M173" s="17" t="s">
        <v>1274</v>
      </c>
      <c r="N173" s="17" t="s">
        <v>73</v>
      </c>
      <c r="O173" s="17" t="s">
        <v>123</v>
      </c>
      <c r="P173" s="17">
        <v>1.25</v>
      </c>
      <c r="Q173" s="17" t="s">
        <v>75</v>
      </c>
      <c r="R173" s="17" t="s">
        <v>75</v>
      </c>
      <c r="S173" s="17">
        <v>10</v>
      </c>
      <c r="T173" s="17" t="s">
        <v>76</v>
      </c>
      <c r="U173" s="17">
        <v>6</v>
      </c>
      <c r="V173" s="17">
        <v>10</v>
      </c>
      <c r="W173" s="17" t="s">
        <v>77</v>
      </c>
      <c r="Y173" s="18" t="b">
        <f t="shared" si="14"/>
        <v>1</v>
      </c>
      <c r="Z173" s="18">
        <f t="shared" si="15"/>
        <v>148.5</v>
      </c>
      <c r="AA173" s="18">
        <f t="shared" si="16"/>
        <v>24.25</v>
      </c>
      <c r="AB173" s="18" t="str">
        <f t="shared" si="17"/>
        <v>YES</v>
      </c>
      <c r="AC173" s="18" t="str">
        <f t="shared" si="17"/>
        <v>YES</v>
      </c>
      <c r="AD173" s="18" t="b">
        <f t="shared" si="18"/>
        <v>1</v>
      </c>
      <c r="AE173" s="18" t="b">
        <f t="shared" si="19"/>
        <v>1</v>
      </c>
      <c r="AF173" s="18">
        <f t="shared" si="20"/>
        <v>171</v>
      </c>
      <c r="AG173" s="18">
        <f t="shared" si="20"/>
        <v>171</v>
      </c>
      <c r="AH173" s="18"/>
      <c r="AI173" s="17" t="s">
        <v>78</v>
      </c>
      <c r="AJ173" s="17" t="s">
        <v>106</v>
      </c>
      <c r="AL173" s="18"/>
      <c r="AM173" s="18"/>
      <c r="AN173" s="18"/>
      <c r="AO173" s="18">
        <v>1</v>
      </c>
      <c r="AP173" s="18">
        <v>1</v>
      </c>
      <c r="AQ173" s="18">
        <v>3</v>
      </c>
      <c r="AR173" s="18">
        <v>3</v>
      </c>
      <c r="AS173" s="18">
        <v>3</v>
      </c>
      <c r="AT173" s="18">
        <v>3</v>
      </c>
      <c r="AU173" s="18">
        <v>3</v>
      </c>
      <c r="AV173" s="18">
        <v>3</v>
      </c>
      <c r="AW173" s="18">
        <v>6</v>
      </c>
      <c r="AX173" s="18">
        <v>3</v>
      </c>
      <c r="AY173" s="18">
        <v>6</v>
      </c>
      <c r="AZ173" s="18">
        <v>3</v>
      </c>
      <c r="BB173" s="17" t="s">
        <v>1275</v>
      </c>
      <c r="BC173" s="17" t="s">
        <v>1276</v>
      </c>
      <c r="BD173" s="17">
        <v>60.097000000000001</v>
      </c>
      <c r="BE173" s="17">
        <v>-1.19</v>
      </c>
      <c r="BF173" s="17">
        <v>4.3559999999999999</v>
      </c>
      <c r="BG173" s="17">
        <v>-5.5459999999999994</v>
      </c>
      <c r="BH173" s="17">
        <v>2.7099999999999999E-2</v>
      </c>
      <c r="BJ173" s="17">
        <v>10</v>
      </c>
      <c r="BK173" s="17">
        <v>1</v>
      </c>
      <c r="BL173" s="17">
        <v>0.25</v>
      </c>
      <c r="BN173" s="17" t="s">
        <v>81</v>
      </c>
      <c r="BO173" s="17" t="s">
        <v>82</v>
      </c>
      <c r="BP173" s="17" t="s">
        <v>81</v>
      </c>
      <c r="BQ173" s="17" t="s">
        <v>83</v>
      </c>
      <c r="BR173" s="17" t="s">
        <v>75</v>
      </c>
    </row>
    <row r="174" spans="1:70" s="17" customFormat="1" x14ac:dyDescent="0.35">
      <c r="A174" s="16" t="s">
        <v>1281</v>
      </c>
      <c r="B174" s="16" t="s">
        <v>1282</v>
      </c>
      <c r="C174" s="16">
        <v>262.22966558000002</v>
      </c>
      <c r="D174" s="16" t="s">
        <v>1283</v>
      </c>
      <c r="E174" s="16" t="s">
        <v>1284</v>
      </c>
      <c r="F174" s="16" t="s">
        <v>1285</v>
      </c>
      <c r="G174" s="16" t="s">
        <v>1286</v>
      </c>
      <c r="H174" s="16" t="s">
        <v>1736</v>
      </c>
      <c r="I174" s="16">
        <v>12902</v>
      </c>
      <c r="J174" s="16">
        <v>12368</v>
      </c>
      <c r="K174" s="16" t="s">
        <v>1287</v>
      </c>
      <c r="L174" s="17" t="s">
        <v>1286</v>
      </c>
      <c r="M174" s="17" t="s">
        <v>1281</v>
      </c>
      <c r="N174" s="17" t="s">
        <v>73</v>
      </c>
      <c r="O174" s="17" t="s">
        <v>136</v>
      </c>
      <c r="P174" s="17">
        <v>1.25</v>
      </c>
      <c r="Q174" s="17" t="s">
        <v>75</v>
      </c>
      <c r="R174" s="17" t="s">
        <v>75</v>
      </c>
      <c r="S174" s="17">
        <v>10</v>
      </c>
      <c r="T174" s="17" t="s">
        <v>76</v>
      </c>
      <c r="U174" s="17">
        <v>6</v>
      </c>
      <c r="V174" s="17">
        <v>10</v>
      </c>
      <c r="W174" s="17" t="s">
        <v>77</v>
      </c>
      <c r="Y174" s="18" t="b">
        <f t="shared" si="14"/>
        <v>1</v>
      </c>
      <c r="Z174" s="18">
        <f t="shared" si="15"/>
        <v>148.5</v>
      </c>
      <c r="AA174" s="18">
        <f t="shared" si="16"/>
        <v>24.25</v>
      </c>
      <c r="AB174" s="18" t="str">
        <f t="shared" si="17"/>
        <v>YES</v>
      </c>
      <c r="AC174" s="18" t="str">
        <f t="shared" si="17"/>
        <v>YES</v>
      </c>
      <c r="AD174" s="18" t="b">
        <f t="shared" si="18"/>
        <v>1</v>
      </c>
      <c r="AE174" s="18" t="b">
        <f t="shared" si="19"/>
        <v>1</v>
      </c>
      <c r="AF174" s="18">
        <f t="shared" si="20"/>
        <v>171</v>
      </c>
      <c r="AG174" s="18">
        <f t="shared" si="20"/>
        <v>171</v>
      </c>
      <c r="AH174" s="18"/>
      <c r="AI174" s="17" t="s">
        <v>137</v>
      </c>
      <c r="AJ174" s="17" t="s">
        <v>138</v>
      </c>
      <c r="AL174" s="18"/>
      <c r="AM174" s="18"/>
      <c r="AN174" s="18"/>
      <c r="AO174" s="18">
        <v>6</v>
      </c>
      <c r="AP174" s="18">
        <v>6</v>
      </c>
      <c r="AQ174" s="18">
        <v>6</v>
      </c>
      <c r="AR174" s="18">
        <v>6</v>
      </c>
      <c r="AS174" s="18">
        <v>6</v>
      </c>
      <c r="AT174" s="18">
        <v>6</v>
      </c>
      <c r="AU174" s="18">
        <v>6</v>
      </c>
      <c r="AV174" s="18">
        <v>6</v>
      </c>
      <c r="AW174" s="18">
        <v>6</v>
      </c>
      <c r="AX174" s="18">
        <v>6</v>
      </c>
      <c r="AY174" s="18">
        <v>6</v>
      </c>
      <c r="AZ174" s="18">
        <v>6</v>
      </c>
      <c r="BB174" s="17" t="s">
        <v>1282</v>
      </c>
      <c r="BC174" s="17" t="s">
        <v>1283</v>
      </c>
      <c r="BD174" s="17">
        <v>262.42</v>
      </c>
      <c r="BE174" s="17">
        <v>6.06</v>
      </c>
      <c r="BF174" s="17">
        <v>9.4640000000000004</v>
      </c>
      <c r="BG174" s="17">
        <v>-3.4040000000000008</v>
      </c>
      <c r="BH174" s="17">
        <v>3.94</v>
      </c>
      <c r="BJ174" s="17">
        <v>100</v>
      </c>
      <c r="BK174" s="17">
        <v>1</v>
      </c>
      <c r="BL174" s="17">
        <v>0.25</v>
      </c>
      <c r="BN174" s="17" t="s">
        <v>81</v>
      </c>
      <c r="BO174" s="17" t="s">
        <v>82</v>
      </c>
      <c r="BP174" s="17" t="s">
        <v>81</v>
      </c>
      <c r="BQ174" s="17" t="s">
        <v>83</v>
      </c>
      <c r="BR174" s="17" t="s">
        <v>75</v>
      </c>
    </row>
    <row r="175" spans="1:70" s="17" customFormat="1" x14ac:dyDescent="0.35">
      <c r="A175" s="16" t="s">
        <v>1288</v>
      </c>
      <c r="B175" s="16" t="s">
        <v>1289</v>
      </c>
      <c r="C175" s="16">
        <v>121.08914935200001</v>
      </c>
      <c r="D175" s="16" t="s">
        <v>1290</v>
      </c>
      <c r="E175" s="16" t="s">
        <v>1291</v>
      </c>
      <c r="F175" s="16" t="s">
        <v>1292</v>
      </c>
      <c r="G175" s="16" t="s">
        <v>1293</v>
      </c>
      <c r="H175" s="16" t="s">
        <v>1737</v>
      </c>
      <c r="I175" s="16">
        <v>6896</v>
      </c>
      <c r="J175" s="16">
        <v>6630</v>
      </c>
      <c r="K175" s="16" t="s">
        <v>1294</v>
      </c>
      <c r="L175" s="17" t="s">
        <v>1293</v>
      </c>
      <c r="M175" s="17" t="s">
        <v>1288</v>
      </c>
      <c r="N175" s="17" t="s">
        <v>73</v>
      </c>
      <c r="O175" s="17" t="s">
        <v>123</v>
      </c>
      <c r="P175" s="17">
        <v>1.25</v>
      </c>
      <c r="Q175" s="17" t="s">
        <v>75</v>
      </c>
      <c r="R175" s="17" t="s">
        <v>75</v>
      </c>
      <c r="S175" s="17">
        <v>10</v>
      </c>
      <c r="T175" s="17" t="s">
        <v>76</v>
      </c>
      <c r="U175" s="17">
        <v>6</v>
      </c>
      <c r="V175" s="17">
        <v>10</v>
      </c>
      <c r="W175" s="17" t="s">
        <v>77</v>
      </c>
      <c r="Y175" s="18" t="b">
        <f t="shared" si="14"/>
        <v>1</v>
      </c>
      <c r="Z175" s="18">
        <f t="shared" si="15"/>
        <v>148.5</v>
      </c>
      <c r="AA175" s="18">
        <f t="shared" si="16"/>
        <v>24.25</v>
      </c>
      <c r="AB175" s="18" t="str">
        <f t="shared" si="17"/>
        <v>YES</v>
      </c>
      <c r="AC175" s="18" t="str">
        <f t="shared" si="17"/>
        <v>YES</v>
      </c>
      <c r="AD175" s="18" t="b">
        <f t="shared" si="18"/>
        <v>1</v>
      </c>
      <c r="AE175" s="18" t="b">
        <f t="shared" si="19"/>
        <v>1</v>
      </c>
      <c r="AF175" s="18">
        <f t="shared" si="20"/>
        <v>171</v>
      </c>
      <c r="AG175" s="18">
        <f t="shared" si="20"/>
        <v>171</v>
      </c>
      <c r="AH175" s="18"/>
      <c r="AI175" s="17" t="s">
        <v>78</v>
      </c>
      <c r="AJ175" s="17" t="s">
        <v>106</v>
      </c>
      <c r="AL175" s="18"/>
      <c r="AM175" s="18"/>
      <c r="AN175" s="18"/>
      <c r="AO175" s="18">
        <v>3</v>
      </c>
      <c r="AP175" s="18">
        <v>3</v>
      </c>
      <c r="AQ175" s="18">
        <v>3</v>
      </c>
      <c r="AR175" s="18">
        <v>3</v>
      </c>
      <c r="AS175" s="18">
        <v>3</v>
      </c>
      <c r="AT175" s="18">
        <v>3</v>
      </c>
      <c r="AU175" s="18">
        <v>3</v>
      </c>
      <c r="AV175" s="18">
        <v>3</v>
      </c>
      <c r="AW175" s="18">
        <v>6</v>
      </c>
      <c r="AX175" s="18">
        <v>3</v>
      </c>
      <c r="AY175" s="18">
        <v>6</v>
      </c>
      <c r="AZ175" s="18">
        <v>3</v>
      </c>
      <c r="BB175" s="17" t="s">
        <v>1289</v>
      </c>
      <c r="BC175" s="17" t="s">
        <v>1290</v>
      </c>
      <c r="BD175" s="17">
        <v>121.17</v>
      </c>
      <c r="BE175" s="17">
        <v>1.84</v>
      </c>
      <c r="BF175" s="17">
        <v>5.827</v>
      </c>
      <c r="BG175" s="17">
        <v>-3.9870000000000001</v>
      </c>
      <c r="BH175" s="17">
        <v>9.5899999999999999E-2</v>
      </c>
      <c r="BJ175" s="17">
        <v>10</v>
      </c>
      <c r="BK175" s="17">
        <v>1</v>
      </c>
      <c r="BL175" s="17">
        <v>0.25</v>
      </c>
      <c r="BN175" s="17" t="s">
        <v>81</v>
      </c>
      <c r="BO175" s="17" t="s">
        <v>82</v>
      </c>
      <c r="BP175" s="17" t="s">
        <v>81</v>
      </c>
      <c r="BQ175" s="17" t="s">
        <v>83</v>
      </c>
      <c r="BR175" s="17" t="s">
        <v>75</v>
      </c>
    </row>
    <row r="176" spans="1:70" s="17" customFormat="1" x14ac:dyDescent="0.35">
      <c r="A176" s="16" t="s">
        <v>1295</v>
      </c>
      <c r="B176" s="16" t="s">
        <v>1296</v>
      </c>
      <c r="C176" s="16">
        <v>152.058577496</v>
      </c>
      <c r="D176" s="16" t="s">
        <v>1297</v>
      </c>
      <c r="E176" s="16" t="s">
        <v>1298</v>
      </c>
      <c r="F176" s="16" t="s">
        <v>1299</v>
      </c>
      <c r="G176" s="16" t="s">
        <v>1300</v>
      </c>
      <c r="H176" s="16" t="s">
        <v>1738</v>
      </c>
      <c r="I176" s="16">
        <v>6978</v>
      </c>
      <c r="J176" s="16">
        <v>6712</v>
      </c>
      <c r="K176" s="16" t="s">
        <v>1301</v>
      </c>
      <c r="L176" s="17" t="s">
        <v>1300</v>
      </c>
      <c r="M176" s="17" t="s">
        <v>1295</v>
      </c>
      <c r="N176" s="17" t="s">
        <v>73</v>
      </c>
      <c r="O176" s="17" t="s">
        <v>123</v>
      </c>
      <c r="P176" s="17">
        <v>1.25</v>
      </c>
      <c r="Q176" s="17" t="s">
        <v>75</v>
      </c>
      <c r="R176" s="17" t="s">
        <v>75</v>
      </c>
      <c r="S176" s="17">
        <v>10</v>
      </c>
      <c r="T176" s="17" t="s">
        <v>76</v>
      </c>
      <c r="U176" s="17">
        <v>6</v>
      </c>
      <c r="V176" s="17">
        <v>10</v>
      </c>
      <c r="W176" s="17" t="s">
        <v>77</v>
      </c>
      <c r="Y176" s="18" t="b">
        <f t="shared" si="14"/>
        <v>1</v>
      </c>
      <c r="Z176" s="18">
        <f t="shared" si="15"/>
        <v>148.5</v>
      </c>
      <c r="AA176" s="18">
        <f t="shared" si="16"/>
        <v>24.25</v>
      </c>
      <c r="AB176" s="18" t="str">
        <f t="shared" si="17"/>
        <v>YES</v>
      </c>
      <c r="AC176" s="18" t="str">
        <f t="shared" si="17"/>
        <v>YES</v>
      </c>
      <c r="AD176" s="18" t="b">
        <f t="shared" si="18"/>
        <v>1</v>
      </c>
      <c r="AE176" s="18" t="b">
        <f t="shared" si="19"/>
        <v>1</v>
      </c>
      <c r="AF176" s="18">
        <f t="shared" si="20"/>
        <v>171</v>
      </c>
      <c r="AG176" s="18">
        <f t="shared" si="20"/>
        <v>171</v>
      </c>
      <c r="AH176" s="18"/>
      <c r="AI176" s="17" t="s">
        <v>137</v>
      </c>
      <c r="AJ176" s="17" t="s">
        <v>138</v>
      </c>
      <c r="AL176" s="18"/>
      <c r="AM176" s="18"/>
      <c r="AN176" s="18"/>
      <c r="AO176" s="18">
        <v>6</v>
      </c>
      <c r="AP176" s="18">
        <v>6</v>
      </c>
      <c r="AQ176" s="18">
        <v>6</v>
      </c>
      <c r="AR176" s="18">
        <v>3</v>
      </c>
      <c r="AS176" s="18">
        <v>3</v>
      </c>
      <c r="AT176" s="18">
        <v>6</v>
      </c>
      <c r="AU176" s="18">
        <v>3</v>
      </c>
      <c r="AV176" s="18">
        <v>3</v>
      </c>
      <c r="AW176" s="18">
        <v>6</v>
      </c>
      <c r="AX176" s="18">
        <v>3</v>
      </c>
      <c r="AY176" s="18">
        <v>6</v>
      </c>
      <c r="AZ176" s="18">
        <v>3</v>
      </c>
      <c r="BB176" s="17" t="s">
        <v>1296</v>
      </c>
      <c r="BC176" s="17" t="s">
        <v>1297</v>
      </c>
      <c r="BD176" s="17">
        <v>152.15</v>
      </c>
      <c r="BE176" s="17">
        <v>2.57</v>
      </c>
      <c r="BF176" s="17">
        <v>7.7009999999999996</v>
      </c>
      <c r="BG176" s="17">
        <v>-5.1310000000000002</v>
      </c>
      <c r="BH176" s="17">
        <v>0.10299999999999999</v>
      </c>
      <c r="BJ176" s="17">
        <v>10</v>
      </c>
      <c r="BK176" s="17">
        <v>1</v>
      </c>
      <c r="BL176" s="17">
        <v>0.25</v>
      </c>
      <c r="BN176" s="17" t="s">
        <v>81</v>
      </c>
      <c r="BO176" s="17" t="s">
        <v>82</v>
      </c>
      <c r="BP176" s="17" t="s">
        <v>81</v>
      </c>
      <c r="BQ176" s="17" t="s">
        <v>83</v>
      </c>
      <c r="BR176" s="17" t="s">
        <v>75</v>
      </c>
    </row>
    <row r="177" spans="1:70" s="17" customFormat="1" x14ac:dyDescent="0.35">
      <c r="A177" s="16" t="s">
        <v>1302</v>
      </c>
      <c r="B177" s="16" t="s">
        <v>1303</v>
      </c>
      <c r="C177" s="16">
        <v>137.047678464</v>
      </c>
      <c r="D177" s="16" t="s">
        <v>1304</v>
      </c>
      <c r="E177" s="16" t="s">
        <v>1305</v>
      </c>
      <c r="F177" s="16" t="s">
        <v>1306</v>
      </c>
      <c r="G177" s="16" t="s">
        <v>1307</v>
      </c>
      <c r="H177" s="16" t="s">
        <v>1739</v>
      </c>
      <c r="I177" s="16">
        <v>7473</v>
      </c>
      <c r="J177" s="16">
        <v>13863774</v>
      </c>
      <c r="K177" s="16" t="s">
        <v>1308</v>
      </c>
      <c r="L177" s="17" t="s">
        <v>1307</v>
      </c>
      <c r="M177" s="17" t="s">
        <v>1302</v>
      </c>
      <c r="N177" s="17" t="s">
        <v>73</v>
      </c>
      <c r="O177" s="17" t="s">
        <v>123</v>
      </c>
      <c r="P177" s="17">
        <v>1.25</v>
      </c>
      <c r="Q177" s="17" t="s">
        <v>75</v>
      </c>
      <c r="R177" s="17" t="s">
        <v>75</v>
      </c>
      <c r="S177" s="17">
        <v>10</v>
      </c>
      <c r="T177" s="17" t="s">
        <v>76</v>
      </c>
      <c r="U177" s="17">
        <v>6</v>
      </c>
      <c r="V177" s="17">
        <v>10</v>
      </c>
      <c r="W177" s="17" t="s">
        <v>77</v>
      </c>
      <c r="Y177" s="18" t="b">
        <f t="shared" si="14"/>
        <v>1</v>
      </c>
      <c r="Z177" s="18">
        <f t="shared" si="15"/>
        <v>148.5</v>
      </c>
      <c r="AA177" s="18">
        <f t="shared" si="16"/>
        <v>24.25</v>
      </c>
      <c r="AB177" s="18" t="str">
        <f t="shared" si="17"/>
        <v>YES</v>
      </c>
      <c r="AC177" s="18" t="str">
        <f t="shared" si="17"/>
        <v>YES</v>
      </c>
      <c r="AD177" s="18" t="b">
        <f t="shared" si="18"/>
        <v>1</v>
      </c>
      <c r="AE177" s="18" t="b">
        <f t="shared" si="19"/>
        <v>1</v>
      </c>
      <c r="AF177" s="18">
        <f t="shared" si="20"/>
        <v>171</v>
      </c>
      <c r="AG177" s="18">
        <f t="shared" si="20"/>
        <v>171</v>
      </c>
      <c r="AH177" s="18"/>
      <c r="AI177" s="17" t="s">
        <v>78</v>
      </c>
      <c r="AJ177" s="17" t="s">
        <v>138</v>
      </c>
      <c r="AL177" s="18"/>
      <c r="AM177" s="18"/>
      <c r="AN177" s="18"/>
      <c r="AO177" s="18">
        <v>3</v>
      </c>
      <c r="AP177" s="18">
        <v>3</v>
      </c>
      <c r="AQ177" s="18">
        <v>3</v>
      </c>
      <c r="AR177" s="18">
        <v>3</v>
      </c>
      <c r="AS177" s="18">
        <v>3</v>
      </c>
      <c r="AT177" s="18">
        <v>3</v>
      </c>
      <c r="AU177" s="18">
        <v>3</v>
      </c>
      <c r="AV177" s="18">
        <v>3</v>
      </c>
      <c r="AW177" s="18">
        <v>6</v>
      </c>
      <c r="AX177" s="18">
        <v>3</v>
      </c>
      <c r="AY177" s="18">
        <v>6</v>
      </c>
      <c r="AZ177" s="18">
        <v>3</v>
      </c>
      <c r="BB177" s="17" t="s">
        <v>1303</v>
      </c>
      <c r="BC177" s="17" t="s">
        <v>1304</v>
      </c>
      <c r="BD177" s="17">
        <v>137.13</v>
      </c>
      <c r="BE177" s="17">
        <v>2.37</v>
      </c>
      <c r="BF177" s="17">
        <v>6.008</v>
      </c>
      <c r="BG177" s="17">
        <v>-3.6379999999999999</v>
      </c>
      <c r="BH177" s="17">
        <v>0.35199999999999998</v>
      </c>
      <c r="BJ177" s="17">
        <v>100</v>
      </c>
      <c r="BK177" s="17">
        <v>1</v>
      </c>
      <c r="BL177" s="17">
        <v>0.25</v>
      </c>
      <c r="BN177" s="17" t="s">
        <v>81</v>
      </c>
      <c r="BO177" s="17" t="s">
        <v>82</v>
      </c>
      <c r="BP177" s="17" t="s">
        <v>81</v>
      </c>
      <c r="BQ177" s="17" t="s">
        <v>83</v>
      </c>
      <c r="BR177" s="17" t="s">
        <v>75</v>
      </c>
    </row>
    <row r="178" spans="1:70" s="17" customFormat="1" x14ac:dyDescent="0.35">
      <c r="A178" s="16" t="s">
        <v>1309</v>
      </c>
      <c r="B178" s="16" t="s">
        <v>1310</v>
      </c>
      <c r="C178" s="16">
        <v>121.08914935200001</v>
      </c>
      <c r="D178" s="16" t="s">
        <v>1290</v>
      </c>
      <c r="E178" s="16" t="s">
        <v>1311</v>
      </c>
      <c r="F178" s="16" t="s">
        <v>1312</v>
      </c>
      <c r="G178" s="16" t="s">
        <v>1313</v>
      </c>
      <c r="H178" s="16" t="s">
        <v>1740</v>
      </c>
      <c r="I178" s="16">
        <v>7248</v>
      </c>
      <c r="J178" s="16">
        <v>13860491</v>
      </c>
      <c r="K178" s="16" t="s">
        <v>1314</v>
      </c>
      <c r="L178" s="17" t="s">
        <v>1313</v>
      </c>
      <c r="M178" s="17" t="s">
        <v>1309</v>
      </c>
      <c r="N178" s="17" t="s">
        <v>73</v>
      </c>
      <c r="O178" s="17" t="s">
        <v>123</v>
      </c>
      <c r="P178" s="17">
        <v>1.125</v>
      </c>
      <c r="Q178" s="17" t="s">
        <v>75</v>
      </c>
      <c r="R178" s="17" t="s">
        <v>75</v>
      </c>
      <c r="S178" s="17">
        <v>10</v>
      </c>
      <c r="T178" s="17" t="s">
        <v>76</v>
      </c>
      <c r="U178" s="17">
        <v>6</v>
      </c>
      <c r="V178" s="17">
        <v>10</v>
      </c>
      <c r="W178" s="17" t="s">
        <v>77</v>
      </c>
      <c r="Y178" s="18" t="b">
        <f t="shared" si="14"/>
        <v>1</v>
      </c>
      <c r="Z178" s="18">
        <f t="shared" si="15"/>
        <v>147.25</v>
      </c>
      <c r="AA178" s="18">
        <f t="shared" si="16"/>
        <v>23.625</v>
      </c>
      <c r="AB178" s="18" t="str">
        <f t="shared" si="17"/>
        <v>YES</v>
      </c>
      <c r="AC178" s="18" t="str">
        <f t="shared" si="17"/>
        <v>YES</v>
      </c>
      <c r="AD178" s="18" t="b">
        <f t="shared" si="18"/>
        <v>1</v>
      </c>
      <c r="AE178" s="18" t="b">
        <f t="shared" si="19"/>
        <v>1</v>
      </c>
      <c r="AF178" s="18">
        <f t="shared" si="20"/>
        <v>177</v>
      </c>
      <c r="AG178" s="18">
        <f t="shared" si="20"/>
        <v>177</v>
      </c>
      <c r="AH178" s="18"/>
      <c r="AI178" s="17" t="s">
        <v>137</v>
      </c>
      <c r="AJ178" s="17" t="s">
        <v>138</v>
      </c>
      <c r="AL178" s="18"/>
      <c r="AM178" s="18"/>
      <c r="AN178" s="18"/>
      <c r="AO178" s="18">
        <v>3</v>
      </c>
      <c r="AP178" s="18">
        <v>3</v>
      </c>
      <c r="AQ178" s="18">
        <v>3</v>
      </c>
      <c r="AR178" s="18">
        <v>3</v>
      </c>
      <c r="AS178" s="18">
        <v>3</v>
      </c>
      <c r="AT178" s="18">
        <v>3</v>
      </c>
      <c r="AU178" s="18">
        <v>3</v>
      </c>
      <c r="AV178" s="18">
        <v>3</v>
      </c>
      <c r="AW178" s="18">
        <v>6</v>
      </c>
      <c r="AX178" s="18">
        <v>3</v>
      </c>
      <c r="AY178" s="18">
        <v>6</v>
      </c>
      <c r="AZ178" s="18">
        <v>3</v>
      </c>
      <c r="BB178" s="17" t="s">
        <v>1310</v>
      </c>
      <c r="BC178" s="17" t="s">
        <v>1290</v>
      </c>
      <c r="BD178" s="17">
        <v>121.17</v>
      </c>
      <c r="BE178" s="17">
        <v>1.84</v>
      </c>
      <c r="BF178" s="17">
        <v>5.9589999999999996</v>
      </c>
      <c r="BG178" s="17">
        <v>-4.1189999999999998</v>
      </c>
      <c r="BH178" s="17">
        <v>9.5899999999999999E-2</v>
      </c>
      <c r="BJ178" s="17">
        <v>10</v>
      </c>
      <c r="BK178" s="17">
        <v>1</v>
      </c>
      <c r="BL178" s="17">
        <v>0.125</v>
      </c>
      <c r="BN178" s="17" t="s">
        <v>81</v>
      </c>
      <c r="BO178" s="17" t="s">
        <v>82</v>
      </c>
      <c r="BP178" s="17" t="s">
        <v>81</v>
      </c>
      <c r="BQ178" s="17" t="s">
        <v>83</v>
      </c>
      <c r="BR178" s="17" t="s">
        <v>75</v>
      </c>
    </row>
    <row r="179" spans="1:70" s="17" customFormat="1" x14ac:dyDescent="0.35">
      <c r="A179" s="16" t="s">
        <v>1315</v>
      </c>
      <c r="B179" s="16" t="s">
        <v>1316</v>
      </c>
      <c r="C179" s="16">
        <v>62.036779432000003</v>
      </c>
      <c r="D179" s="16" t="s">
        <v>1317</v>
      </c>
      <c r="E179" s="16" t="s">
        <v>1318</v>
      </c>
      <c r="F179" s="16" t="s">
        <v>1319</v>
      </c>
      <c r="G179" s="16" t="s">
        <v>1320</v>
      </c>
      <c r="H179" s="16" t="s">
        <v>1741</v>
      </c>
      <c r="I179" s="16">
        <v>174</v>
      </c>
      <c r="J179" s="16">
        <v>13835235</v>
      </c>
      <c r="K179" s="16" t="s">
        <v>1321</v>
      </c>
      <c r="L179" s="17" t="s">
        <v>1320</v>
      </c>
      <c r="M179" s="17" t="s">
        <v>1315</v>
      </c>
      <c r="N179" s="17" t="s">
        <v>73</v>
      </c>
      <c r="O179" s="17" t="s">
        <v>345</v>
      </c>
      <c r="P179" s="17">
        <v>10</v>
      </c>
      <c r="Q179" s="17" t="s">
        <v>75</v>
      </c>
      <c r="R179" s="17" t="s">
        <v>75</v>
      </c>
      <c r="S179" s="17">
        <v>1</v>
      </c>
      <c r="T179" s="17" t="s">
        <v>76</v>
      </c>
      <c r="U179" s="17">
        <v>6</v>
      </c>
      <c r="V179" s="17">
        <v>10</v>
      </c>
      <c r="W179" s="17" t="s">
        <v>77</v>
      </c>
      <c r="Y179" s="18" t="b">
        <f t="shared" si="14"/>
        <v>1</v>
      </c>
      <c r="Z179" s="18">
        <f t="shared" si="15"/>
        <v>146</v>
      </c>
      <c r="AA179" s="18">
        <f t="shared" si="16"/>
        <v>23</v>
      </c>
      <c r="AB179" s="18" t="str">
        <f t="shared" si="17"/>
        <v>YES</v>
      </c>
      <c r="AC179" s="18" t="str">
        <f t="shared" si="17"/>
        <v>YES</v>
      </c>
      <c r="AD179" s="18" t="b">
        <f t="shared" si="18"/>
        <v>1</v>
      </c>
      <c r="AE179" s="18" t="b">
        <f t="shared" si="19"/>
        <v>1</v>
      </c>
      <c r="AF179" s="18">
        <f t="shared" si="20"/>
        <v>178</v>
      </c>
      <c r="AG179" s="18">
        <f t="shared" si="20"/>
        <v>178</v>
      </c>
      <c r="AH179" s="18"/>
      <c r="AI179" s="17" t="s">
        <v>137</v>
      </c>
      <c r="AJ179" s="17" t="s">
        <v>138</v>
      </c>
      <c r="AL179" s="18"/>
      <c r="AM179" s="18"/>
      <c r="AN179" s="18"/>
      <c r="AO179" s="18">
        <v>1</v>
      </c>
      <c r="AP179" s="18">
        <v>1</v>
      </c>
      <c r="AQ179" s="18">
        <v>3</v>
      </c>
      <c r="AR179" s="18">
        <v>3</v>
      </c>
      <c r="AS179" s="18">
        <v>3</v>
      </c>
      <c r="AT179" s="18">
        <v>1</v>
      </c>
      <c r="AU179" s="18">
        <v>3</v>
      </c>
      <c r="AV179" s="18">
        <v>3</v>
      </c>
      <c r="AW179" s="18">
        <v>6</v>
      </c>
      <c r="AX179" s="18">
        <v>1</v>
      </c>
      <c r="AY179" s="18">
        <v>6</v>
      </c>
      <c r="AZ179" s="18">
        <v>3</v>
      </c>
      <c r="BB179" s="17" t="s">
        <v>1316</v>
      </c>
      <c r="BC179" s="17" t="s">
        <v>1317</v>
      </c>
      <c r="BD179" s="17">
        <v>62.064999999999998</v>
      </c>
      <c r="BE179" s="17">
        <v>-1.36</v>
      </c>
      <c r="BF179" s="17">
        <v>4.25</v>
      </c>
      <c r="BG179" s="17">
        <v>-5.61</v>
      </c>
      <c r="BH179" s="17">
        <v>6.4700000000000001E-3</v>
      </c>
      <c r="BJ179" s="17">
        <v>10000000</v>
      </c>
      <c r="BK179" s="17">
        <v>5</v>
      </c>
      <c r="BL179" s="17">
        <v>5</v>
      </c>
      <c r="BN179" s="17" t="s">
        <v>81</v>
      </c>
      <c r="BO179" s="17" t="s">
        <v>82</v>
      </c>
      <c r="BP179" s="17" t="s">
        <v>81</v>
      </c>
      <c r="BQ179" s="17" t="s">
        <v>83</v>
      </c>
      <c r="BR179" s="17" t="s">
        <v>75</v>
      </c>
    </row>
    <row r="180" spans="1:70" s="17" customFormat="1" x14ac:dyDescent="0.35">
      <c r="A180" s="16" t="s">
        <v>1322</v>
      </c>
      <c r="B180" s="16" t="s">
        <v>1323</v>
      </c>
      <c r="C180" s="16">
        <v>94.041864812</v>
      </c>
      <c r="D180" s="16" t="s">
        <v>1324</v>
      </c>
      <c r="E180" s="16" t="s">
        <v>1325</v>
      </c>
      <c r="F180" s="16" t="s">
        <v>1326</v>
      </c>
      <c r="G180" s="16" t="s">
        <v>1327</v>
      </c>
      <c r="H180" s="16" t="s">
        <v>1742</v>
      </c>
      <c r="I180" s="16">
        <v>996</v>
      </c>
      <c r="J180" s="16">
        <v>971</v>
      </c>
      <c r="K180" s="16" t="s">
        <v>1328</v>
      </c>
      <c r="L180" s="17" t="s">
        <v>1327</v>
      </c>
      <c r="M180" s="17" t="s">
        <v>1322</v>
      </c>
      <c r="N180" s="17" t="s">
        <v>73</v>
      </c>
      <c r="O180" s="17" t="s">
        <v>162</v>
      </c>
      <c r="P180" s="17">
        <v>10</v>
      </c>
      <c r="Q180" s="17" t="s">
        <v>75</v>
      </c>
      <c r="R180" s="17" t="s">
        <v>75</v>
      </c>
      <c r="S180" s="17">
        <v>1</v>
      </c>
      <c r="T180" s="17" t="s">
        <v>76</v>
      </c>
      <c r="U180" s="17">
        <v>6</v>
      </c>
      <c r="V180" s="17">
        <v>10</v>
      </c>
      <c r="W180" s="17" t="s">
        <v>77</v>
      </c>
      <c r="Y180" s="18" t="b">
        <f t="shared" si="14"/>
        <v>1</v>
      </c>
      <c r="Z180" s="18">
        <f t="shared" si="15"/>
        <v>146</v>
      </c>
      <c r="AA180" s="18">
        <f t="shared" si="16"/>
        <v>23</v>
      </c>
      <c r="AB180" s="18" t="str">
        <f t="shared" si="17"/>
        <v>YES</v>
      </c>
      <c r="AC180" s="18" t="str">
        <f t="shared" si="17"/>
        <v>YES</v>
      </c>
      <c r="AD180" s="18" t="b">
        <f t="shared" si="18"/>
        <v>1</v>
      </c>
      <c r="AE180" s="18" t="b">
        <f t="shared" si="19"/>
        <v>1</v>
      </c>
      <c r="AF180" s="18">
        <f t="shared" si="20"/>
        <v>178</v>
      </c>
      <c r="AG180" s="18">
        <f t="shared" si="20"/>
        <v>178</v>
      </c>
      <c r="AH180" s="18"/>
      <c r="AI180" s="17" t="s">
        <v>78</v>
      </c>
      <c r="AJ180" s="17" t="s">
        <v>485</v>
      </c>
      <c r="AL180" s="18"/>
      <c r="AM180" s="18"/>
      <c r="AN180" s="18"/>
      <c r="AO180" s="18">
        <v>3</v>
      </c>
      <c r="AP180" s="18">
        <v>3</v>
      </c>
      <c r="AQ180" s="18">
        <v>3</v>
      </c>
      <c r="AR180" s="18">
        <v>3</v>
      </c>
      <c r="AS180" s="18">
        <v>3</v>
      </c>
      <c r="AT180" s="18">
        <v>3</v>
      </c>
      <c r="AU180" s="18">
        <v>3</v>
      </c>
      <c r="AV180" s="18">
        <v>3</v>
      </c>
      <c r="AW180" s="18">
        <v>6</v>
      </c>
      <c r="AX180" s="18">
        <v>3</v>
      </c>
      <c r="AY180" s="18">
        <v>6</v>
      </c>
      <c r="AZ180" s="18">
        <v>3</v>
      </c>
      <c r="BB180" s="17" t="s">
        <v>1323</v>
      </c>
      <c r="BC180" s="17" t="s">
        <v>1324</v>
      </c>
      <c r="BD180" s="17">
        <v>94.105999999999995</v>
      </c>
      <c r="BE180" s="17">
        <v>1.46</v>
      </c>
      <c r="BF180" s="17">
        <v>6.3259999999999996</v>
      </c>
      <c r="BG180" s="17">
        <v>-4.8659999999999997</v>
      </c>
      <c r="BH180" s="17">
        <v>3.15E-2</v>
      </c>
      <c r="BJ180" s="17">
        <v>10000000</v>
      </c>
      <c r="BK180" s="17">
        <v>5</v>
      </c>
      <c r="BL180" s="17">
        <v>5</v>
      </c>
      <c r="BN180" s="17" t="s">
        <v>81</v>
      </c>
      <c r="BO180" s="17" t="s">
        <v>82</v>
      </c>
      <c r="BP180" s="17" t="s">
        <v>81</v>
      </c>
      <c r="BQ180" s="17" t="s">
        <v>83</v>
      </c>
      <c r="BR180" s="17" t="s">
        <v>75</v>
      </c>
    </row>
    <row r="181" spans="1:70" s="17" customFormat="1" x14ac:dyDescent="0.35">
      <c r="A181" s="16" t="s">
        <v>1329</v>
      </c>
      <c r="B181" s="16" t="s">
        <v>1330</v>
      </c>
      <c r="C181" s="16">
        <v>30.010564683999998</v>
      </c>
      <c r="D181" s="16" t="s">
        <v>1331</v>
      </c>
      <c r="E181" s="16" t="s">
        <v>1332</v>
      </c>
      <c r="F181" s="16" t="s">
        <v>1333</v>
      </c>
      <c r="G181" s="16" t="s">
        <v>1334</v>
      </c>
      <c r="H181" s="16" t="s">
        <v>1743</v>
      </c>
      <c r="I181" s="16">
        <v>712</v>
      </c>
      <c r="J181" s="16">
        <v>692</v>
      </c>
      <c r="K181" s="16" t="s">
        <v>1335</v>
      </c>
      <c r="L181" s="17" t="s">
        <v>1334</v>
      </c>
      <c r="M181" s="17" t="s">
        <v>1329</v>
      </c>
      <c r="N181" s="17" t="s">
        <v>73</v>
      </c>
      <c r="O181" s="17" t="s">
        <v>283</v>
      </c>
      <c r="P181" s="17">
        <v>10</v>
      </c>
      <c r="Q181" s="17" t="s">
        <v>75</v>
      </c>
      <c r="R181" s="17" t="s">
        <v>75</v>
      </c>
      <c r="S181" s="17">
        <v>1</v>
      </c>
      <c r="T181" s="17" t="s">
        <v>76</v>
      </c>
      <c r="U181" s="17">
        <v>6</v>
      </c>
      <c r="V181" s="17">
        <v>10</v>
      </c>
      <c r="W181" s="17" t="s">
        <v>77</v>
      </c>
      <c r="Y181" s="18" t="b">
        <f t="shared" si="14"/>
        <v>1</v>
      </c>
      <c r="Z181" s="18">
        <f t="shared" si="15"/>
        <v>146</v>
      </c>
      <c r="AA181" s="18">
        <f t="shared" si="16"/>
        <v>23</v>
      </c>
      <c r="AB181" s="18" t="str">
        <f t="shared" si="17"/>
        <v>YES</v>
      </c>
      <c r="AC181" s="18" t="str">
        <f t="shared" si="17"/>
        <v>YES</v>
      </c>
      <c r="AD181" s="18" t="b">
        <f t="shared" si="18"/>
        <v>1</v>
      </c>
      <c r="AE181" s="18" t="b">
        <f t="shared" si="19"/>
        <v>1</v>
      </c>
      <c r="AF181" s="18">
        <f t="shared" si="20"/>
        <v>178</v>
      </c>
      <c r="AG181" s="18">
        <f t="shared" si="20"/>
        <v>178</v>
      </c>
      <c r="AH181" s="18"/>
      <c r="AI181" s="17" t="s">
        <v>78</v>
      </c>
      <c r="AJ181" s="17" t="s">
        <v>338</v>
      </c>
      <c r="AL181" s="18"/>
      <c r="AM181" s="18"/>
      <c r="AN181" s="18"/>
      <c r="AO181" s="18">
        <v>3</v>
      </c>
      <c r="AP181" s="18">
        <v>3</v>
      </c>
      <c r="AQ181" s="18">
        <v>3</v>
      </c>
      <c r="AR181" s="18">
        <v>3</v>
      </c>
      <c r="AS181" s="18">
        <v>3</v>
      </c>
      <c r="AT181" s="18">
        <v>3</v>
      </c>
      <c r="AU181" s="18">
        <v>3</v>
      </c>
      <c r="AV181" s="18">
        <v>3</v>
      </c>
      <c r="AW181" s="18">
        <v>6</v>
      </c>
      <c r="AX181" s="18">
        <v>3</v>
      </c>
      <c r="AY181" s="18">
        <v>6</v>
      </c>
      <c r="AZ181" s="18">
        <v>3</v>
      </c>
      <c r="BB181" s="17" t="s">
        <v>1330</v>
      </c>
      <c r="BC181" s="17" t="s">
        <v>1331</v>
      </c>
      <c r="BD181" s="17">
        <v>30.024999999999999</v>
      </c>
      <c r="BE181" s="17">
        <v>0.35</v>
      </c>
      <c r="BF181" s="17">
        <v>5.2110000000000003</v>
      </c>
      <c r="BG181" s="17">
        <v>-4.8610000000000007</v>
      </c>
      <c r="BH181" s="17">
        <v>5.5E-2</v>
      </c>
      <c r="BJ181" s="17">
        <v>10000000</v>
      </c>
      <c r="BK181" s="17">
        <v>5</v>
      </c>
      <c r="BL181" s="17">
        <v>5</v>
      </c>
      <c r="BN181" s="17" t="s">
        <v>81</v>
      </c>
      <c r="BO181" s="17" t="s">
        <v>82</v>
      </c>
      <c r="BP181" s="17" t="s">
        <v>81</v>
      </c>
      <c r="BQ181" s="17" t="s">
        <v>83</v>
      </c>
      <c r="BR181" s="17" t="s">
        <v>75</v>
      </c>
    </row>
    <row r="182" spans="1:70" s="17" customFormat="1" x14ac:dyDescent="0.35">
      <c r="A182" s="16" t="s">
        <v>1336</v>
      </c>
      <c r="B182" s="16" t="s">
        <v>1337</v>
      </c>
      <c r="C182" s="16">
        <v>106.06299418</v>
      </c>
      <c r="D182" s="16" t="s">
        <v>1338</v>
      </c>
      <c r="E182" s="16" t="s">
        <v>1339</v>
      </c>
      <c r="F182" s="16" t="s">
        <v>1340</v>
      </c>
      <c r="G182" s="16" t="s">
        <v>1341</v>
      </c>
      <c r="H182" s="16" t="s">
        <v>1744</v>
      </c>
      <c r="I182" s="16">
        <v>8117</v>
      </c>
      <c r="J182" s="16">
        <v>13835180</v>
      </c>
      <c r="K182" s="16" t="s">
        <v>1342</v>
      </c>
      <c r="L182" s="17" t="s">
        <v>1341</v>
      </c>
      <c r="M182" s="17" t="s">
        <v>1336</v>
      </c>
      <c r="N182" s="17" t="s">
        <v>73</v>
      </c>
      <c r="O182" s="17" t="s">
        <v>146</v>
      </c>
      <c r="P182" s="17">
        <v>9</v>
      </c>
      <c r="Q182" s="17" t="s">
        <v>75</v>
      </c>
      <c r="R182" s="17" t="s">
        <v>75</v>
      </c>
      <c r="S182" s="17">
        <v>1</v>
      </c>
      <c r="T182" s="17" t="s">
        <v>76</v>
      </c>
      <c r="U182" s="17">
        <v>6</v>
      </c>
      <c r="V182" s="17">
        <v>10</v>
      </c>
      <c r="W182" s="17" t="s">
        <v>77</v>
      </c>
      <c r="Y182" s="18" t="b">
        <f t="shared" si="14"/>
        <v>1</v>
      </c>
      <c r="Z182" s="18">
        <f t="shared" si="15"/>
        <v>145</v>
      </c>
      <c r="AA182" s="18">
        <f t="shared" si="16"/>
        <v>22.5</v>
      </c>
      <c r="AB182" s="18" t="str">
        <f t="shared" si="17"/>
        <v>YES</v>
      </c>
      <c r="AC182" s="18" t="str">
        <f t="shared" si="17"/>
        <v>YES</v>
      </c>
      <c r="AD182" s="18" t="b">
        <f t="shared" si="18"/>
        <v>1</v>
      </c>
      <c r="AE182" s="18" t="b">
        <f t="shared" si="19"/>
        <v>1</v>
      </c>
      <c r="AF182" s="18">
        <f t="shared" si="20"/>
        <v>181</v>
      </c>
      <c r="AG182" s="18">
        <f t="shared" si="20"/>
        <v>181</v>
      </c>
      <c r="AH182" s="18"/>
      <c r="AI182" s="17" t="s">
        <v>137</v>
      </c>
      <c r="AJ182" s="17" t="s">
        <v>138</v>
      </c>
      <c r="AL182" s="18"/>
      <c r="AM182" s="18"/>
      <c r="AN182" s="18"/>
      <c r="AO182" s="18">
        <v>3</v>
      </c>
      <c r="AP182" s="18">
        <v>3</v>
      </c>
      <c r="AQ182" s="18">
        <v>6</v>
      </c>
      <c r="AR182" s="18">
        <v>6</v>
      </c>
      <c r="AS182" s="18">
        <v>6</v>
      </c>
      <c r="AT182" s="18">
        <v>3</v>
      </c>
      <c r="AU182" s="18">
        <v>3</v>
      </c>
      <c r="AV182" s="18">
        <v>3</v>
      </c>
      <c r="AW182" s="18">
        <v>6</v>
      </c>
      <c r="AX182" s="18">
        <v>3</v>
      </c>
      <c r="AY182" s="18">
        <v>6</v>
      </c>
      <c r="AZ182" s="18">
        <v>3</v>
      </c>
      <c r="BB182" s="17" t="s">
        <v>1337</v>
      </c>
      <c r="BC182" s="17" t="s">
        <v>1338</v>
      </c>
      <c r="BD182" s="17">
        <v>106.12</v>
      </c>
      <c r="BE182" s="17">
        <v>-1.47</v>
      </c>
      <c r="BF182" s="17">
        <v>5.6109999999999998</v>
      </c>
      <c r="BG182" s="17">
        <v>-7.0809999999999995</v>
      </c>
      <c r="BH182" s="17">
        <v>4.8799999999999998E-3</v>
      </c>
      <c r="BJ182" s="17">
        <v>1000000</v>
      </c>
      <c r="BK182" s="17">
        <v>4</v>
      </c>
      <c r="BL182" s="17">
        <v>5</v>
      </c>
      <c r="BN182" s="17" t="s">
        <v>81</v>
      </c>
      <c r="BO182" s="17" t="s">
        <v>82</v>
      </c>
      <c r="BP182" s="17" t="s">
        <v>81</v>
      </c>
      <c r="BQ182" s="17" t="s">
        <v>83</v>
      </c>
      <c r="BR182" s="17" t="s">
        <v>75</v>
      </c>
    </row>
    <row r="183" spans="1:70" s="17" customFormat="1" x14ac:dyDescent="0.35">
      <c r="A183" s="16" t="s">
        <v>1343</v>
      </c>
      <c r="B183" s="16" t="s">
        <v>1344</v>
      </c>
      <c r="C183" s="16">
        <v>58.005479303999998</v>
      </c>
      <c r="D183" s="16" t="s">
        <v>1345</v>
      </c>
      <c r="E183" s="16" t="s">
        <v>1346</v>
      </c>
      <c r="F183" s="16" t="s">
        <v>1347</v>
      </c>
      <c r="G183" s="16" t="s">
        <v>1348</v>
      </c>
      <c r="H183" s="16" t="s">
        <v>1745</v>
      </c>
      <c r="I183" s="16">
        <v>7860</v>
      </c>
      <c r="J183" s="16">
        <v>7572</v>
      </c>
      <c r="K183" s="16" t="s">
        <v>1349</v>
      </c>
      <c r="L183" s="17" t="s">
        <v>1348</v>
      </c>
      <c r="M183" s="17" t="s">
        <v>1343</v>
      </c>
      <c r="N183" s="17" t="s">
        <v>73</v>
      </c>
      <c r="O183" s="17" t="s">
        <v>1350</v>
      </c>
      <c r="P183" s="17">
        <v>8</v>
      </c>
      <c r="Q183" s="17" t="s">
        <v>75</v>
      </c>
      <c r="R183" s="17" t="s">
        <v>75</v>
      </c>
      <c r="S183" s="17">
        <v>1</v>
      </c>
      <c r="T183" s="17" t="s">
        <v>76</v>
      </c>
      <c r="U183" s="17">
        <v>6</v>
      </c>
      <c r="V183" s="17">
        <v>10</v>
      </c>
      <c r="W183" s="17" t="s">
        <v>77</v>
      </c>
      <c r="Y183" s="18" t="b">
        <f t="shared" si="14"/>
        <v>1</v>
      </c>
      <c r="Z183" s="18">
        <f t="shared" si="15"/>
        <v>144</v>
      </c>
      <c r="AA183" s="18">
        <f t="shared" si="16"/>
        <v>22</v>
      </c>
      <c r="AB183" s="18" t="str">
        <f t="shared" si="17"/>
        <v>YES</v>
      </c>
      <c r="AC183" s="18" t="str">
        <f t="shared" si="17"/>
        <v>YES</v>
      </c>
      <c r="AD183" s="18" t="b">
        <f t="shared" si="18"/>
        <v>1</v>
      </c>
      <c r="AE183" s="18" t="b">
        <f t="shared" si="19"/>
        <v>1</v>
      </c>
      <c r="AF183" s="18">
        <f t="shared" si="20"/>
        <v>182</v>
      </c>
      <c r="AG183" s="18">
        <f t="shared" si="20"/>
        <v>182</v>
      </c>
      <c r="AH183" s="18"/>
      <c r="AI183" s="17" t="s">
        <v>78</v>
      </c>
      <c r="AJ183" s="17" t="s">
        <v>210</v>
      </c>
      <c r="AL183" s="18"/>
      <c r="AM183" s="18"/>
      <c r="AN183" s="18"/>
      <c r="AO183" s="18">
        <v>3</v>
      </c>
      <c r="AP183" s="18">
        <v>3</v>
      </c>
      <c r="AQ183" s="18">
        <v>6</v>
      </c>
      <c r="AR183" s="18">
        <v>6</v>
      </c>
      <c r="AS183" s="18">
        <v>6</v>
      </c>
      <c r="AT183" s="18">
        <v>3</v>
      </c>
      <c r="AU183" s="18">
        <v>3</v>
      </c>
      <c r="AV183" s="18">
        <v>3</v>
      </c>
      <c r="AW183" s="18">
        <v>6</v>
      </c>
      <c r="AX183" s="18">
        <v>3</v>
      </c>
      <c r="AY183" s="18">
        <v>6</v>
      </c>
      <c r="AZ183" s="18">
        <v>6</v>
      </c>
      <c r="BB183" s="17" t="s">
        <v>1344</v>
      </c>
      <c r="BC183" s="17" t="s">
        <v>1345</v>
      </c>
      <c r="BD183" s="17">
        <v>58.033999999999999</v>
      </c>
      <c r="BE183" s="17">
        <v>-1.66</v>
      </c>
      <c r="BF183" s="17">
        <v>5.2060000000000004</v>
      </c>
      <c r="BG183" s="17">
        <v>-6.8660000000000005</v>
      </c>
      <c r="BH183" s="17">
        <v>1.9900000000000001E-2</v>
      </c>
      <c r="BJ183" s="17">
        <v>100000</v>
      </c>
      <c r="BK183" s="17">
        <v>3</v>
      </c>
      <c r="BL183" s="17">
        <v>5</v>
      </c>
      <c r="BN183" s="17" t="s">
        <v>81</v>
      </c>
      <c r="BO183" s="17" t="s">
        <v>82</v>
      </c>
      <c r="BP183" s="17" t="s">
        <v>81</v>
      </c>
      <c r="BQ183" s="17" t="s">
        <v>83</v>
      </c>
      <c r="BR183" s="17" t="s">
        <v>75</v>
      </c>
    </row>
    <row r="184" spans="1:70" s="17" customFormat="1" x14ac:dyDescent="0.35">
      <c r="A184" s="16" t="s">
        <v>1351</v>
      </c>
      <c r="B184" s="16" t="s">
        <v>1352</v>
      </c>
      <c r="C184" s="16">
        <v>87.068413907999997</v>
      </c>
      <c r="D184" s="16" t="s">
        <v>1353</v>
      </c>
      <c r="E184" s="16" t="s">
        <v>1354</v>
      </c>
      <c r="F184" s="16" t="s">
        <v>1355</v>
      </c>
      <c r="G184" s="16" t="s">
        <v>1356</v>
      </c>
      <c r="H184" s="16" t="s">
        <v>1746</v>
      </c>
      <c r="I184" s="16">
        <v>31374</v>
      </c>
      <c r="J184" s="16">
        <v>29107</v>
      </c>
      <c r="K184" s="16" t="s">
        <v>1357</v>
      </c>
      <c r="L184" s="17" t="s">
        <v>1356</v>
      </c>
      <c r="M184" s="17" t="s">
        <v>1351</v>
      </c>
      <c r="N184" s="17" t="s">
        <v>73</v>
      </c>
      <c r="O184" s="17" t="s">
        <v>1358</v>
      </c>
      <c r="P184" s="17">
        <v>8</v>
      </c>
      <c r="Q184" s="17" t="s">
        <v>75</v>
      </c>
      <c r="R184" s="17" t="s">
        <v>75</v>
      </c>
      <c r="S184" s="17">
        <v>1</v>
      </c>
      <c r="T184" s="17" t="s">
        <v>76</v>
      </c>
      <c r="U184" s="17">
        <v>6</v>
      </c>
      <c r="V184" s="17">
        <v>10</v>
      </c>
      <c r="W184" s="17" t="s">
        <v>77</v>
      </c>
      <c r="Y184" s="18" t="b">
        <f t="shared" si="14"/>
        <v>1</v>
      </c>
      <c r="Z184" s="18">
        <f t="shared" si="15"/>
        <v>144</v>
      </c>
      <c r="AA184" s="18">
        <f t="shared" si="16"/>
        <v>22</v>
      </c>
      <c r="AB184" s="18" t="str">
        <f t="shared" si="17"/>
        <v>YES</v>
      </c>
      <c r="AC184" s="18" t="str">
        <f t="shared" si="17"/>
        <v>YES</v>
      </c>
      <c r="AD184" s="18" t="b">
        <f t="shared" si="18"/>
        <v>1</v>
      </c>
      <c r="AE184" s="18" t="b">
        <f t="shared" si="19"/>
        <v>1</v>
      </c>
      <c r="AF184" s="18">
        <f t="shared" si="20"/>
        <v>182</v>
      </c>
      <c r="AG184" s="18">
        <f t="shared" si="20"/>
        <v>182</v>
      </c>
      <c r="AH184" s="18"/>
      <c r="AI184" s="17" t="s">
        <v>78</v>
      </c>
      <c r="AJ184" s="17" t="s">
        <v>79</v>
      </c>
      <c r="AL184" s="18"/>
      <c r="AM184" s="18"/>
      <c r="AN184" s="18"/>
      <c r="AO184" s="18">
        <v>3</v>
      </c>
      <c r="AP184" s="18">
        <v>3</v>
      </c>
      <c r="AQ184" s="18">
        <v>3</v>
      </c>
      <c r="AR184" s="18">
        <v>3</v>
      </c>
      <c r="AS184" s="18">
        <v>6</v>
      </c>
      <c r="AT184" s="18">
        <v>3</v>
      </c>
      <c r="AU184" s="18">
        <v>3</v>
      </c>
      <c r="AV184" s="18">
        <v>3</v>
      </c>
      <c r="AW184" s="18">
        <v>6</v>
      </c>
      <c r="AX184" s="18">
        <v>3</v>
      </c>
      <c r="AY184" s="18">
        <v>6</v>
      </c>
      <c r="AZ184" s="18">
        <v>3</v>
      </c>
      <c r="BB184" s="17" t="s">
        <v>1352</v>
      </c>
      <c r="BC184" s="17" t="s">
        <v>1353</v>
      </c>
      <c r="BD184" s="17">
        <v>87.117000000000004</v>
      </c>
      <c r="BE184" s="17">
        <v>-0.77</v>
      </c>
      <c r="BF184" s="17">
        <v>5.5010000000000003</v>
      </c>
      <c r="BG184" s="17">
        <v>-6.2710000000000008</v>
      </c>
      <c r="BH184" s="17">
        <v>1.3899999999999999E-2</v>
      </c>
      <c r="BJ184" s="17">
        <v>100000</v>
      </c>
      <c r="BK184" s="17">
        <v>3</v>
      </c>
      <c r="BL184" s="17">
        <v>5</v>
      </c>
      <c r="BN184" s="17" t="s">
        <v>81</v>
      </c>
      <c r="BO184" s="17" t="s">
        <v>82</v>
      </c>
      <c r="BP184" s="17" t="s">
        <v>81</v>
      </c>
      <c r="BQ184" s="17" t="s">
        <v>83</v>
      </c>
      <c r="BR184" s="17" t="s">
        <v>75</v>
      </c>
    </row>
    <row r="185" spans="1:70" s="17" customFormat="1" x14ac:dyDescent="0.35">
      <c r="A185" s="16" t="s">
        <v>1359</v>
      </c>
      <c r="B185" s="16" t="s">
        <v>1360</v>
      </c>
      <c r="C185" s="16">
        <v>228.172544628</v>
      </c>
      <c r="D185" s="16" t="s">
        <v>1361</v>
      </c>
      <c r="E185" s="16" t="s">
        <v>1362</v>
      </c>
      <c r="F185" s="16" t="s">
        <v>1363</v>
      </c>
      <c r="G185" s="16" t="s">
        <v>1364</v>
      </c>
      <c r="H185" s="16" t="s">
        <v>1747</v>
      </c>
      <c r="I185" s="16">
        <v>33600</v>
      </c>
      <c r="J185" s="16">
        <v>30997</v>
      </c>
      <c r="K185" s="16" t="s">
        <v>1365</v>
      </c>
      <c r="L185" s="17" t="s">
        <v>1364</v>
      </c>
      <c r="M185" s="17" t="s">
        <v>1359</v>
      </c>
      <c r="N185" s="17" t="s">
        <v>73</v>
      </c>
      <c r="O185" s="17" t="s">
        <v>146</v>
      </c>
      <c r="P185" s="17">
        <v>8</v>
      </c>
      <c r="Q185" s="17" t="s">
        <v>75</v>
      </c>
      <c r="R185" s="17" t="s">
        <v>75</v>
      </c>
      <c r="S185" s="17">
        <v>1</v>
      </c>
      <c r="T185" s="17" t="s">
        <v>76</v>
      </c>
      <c r="U185" s="17">
        <v>6</v>
      </c>
      <c r="V185" s="17">
        <v>10</v>
      </c>
      <c r="W185" s="17" t="s">
        <v>77</v>
      </c>
      <c r="Y185" s="18" t="b">
        <f t="shared" si="14"/>
        <v>1</v>
      </c>
      <c r="Z185" s="18">
        <f t="shared" si="15"/>
        <v>144</v>
      </c>
      <c r="AA185" s="18">
        <f t="shared" si="16"/>
        <v>22</v>
      </c>
      <c r="AB185" s="18" t="str">
        <f t="shared" si="17"/>
        <v>YES</v>
      </c>
      <c r="AC185" s="18" t="str">
        <f t="shared" si="17"/>
        <v>YES</v>
      </c>
      <c r="AD185" s="18" t="b">
        <f t="shared" si="18"/>
        <v>1</v>
      </c>
      <c r="AE185" s="18" t="b">
        <f t="shared" si="19"/>
        <v>1</v>
      </c>
      <c r="AF185" s="18">
        <f t="shared" si="20"/>
        <v>182</v>
      </c>
      <c r="AG185" s="18">
        <f t="shared" si="20"/>
        <v>182</v>
      </c>
      <c r="AH185" s="18"/>
      <c r="AI185" s="17" t="s">
        <v>137</v>
      </c>
      <c r="AJ185" s="17" t="s">
        <v>210</v>
      </c>
      <c r="AL185" s="18"/>
      <c r="AM185" s="18"/>
      <c r="AN185" s="18"/>
      <c r="AO185" s="18">
        <v>3</v>
      </c>
      <c r="AP185" s="18">
        <v>3</v>
      </c>
      <c r="AQ185" s="18">
        <v>3</v>
      </c>
      <c r="AR185" s="18">
        <v>3</v>
      </c>
      <c r="AS185" s="18">
        <v>3</v>
      </c>
      <c r="AT185" s="18">
        <v>3</v>
      </c>
      <c r="AU185" s="18">
        <v>3</v>
      </c>
      <c r="AV185" s="18">
        <v>3</v>
      </c>
      <c r="AW185" s="18">
        <v>6</v>
      </c>
      <c r="AX185" s="18">
        <v>3</v>
      </c>
      <c r="AY185" s="18">
        <v>6</v>
      </c>
      <c r="AZ185" s="18">
        <v>3</v>
      </c>
      <c r="BB185" s="17" t="s">
        <v>1360</v>
      </c>
      <c r="BC185" s="17" t="s">
        <v>1361</v>
      </c>
      <c r="BD185" s="17">
        <v>228.32</v>
      </c>
      <c r="BE185" s="17">
        <v>3.73</v>
      </c>
      <c r="BF185" s="17">
        <v>7.5540000000000003</v>
      </c>
      <c r="BG185" s="17">
        <v>-3.8240000000000003</v>
      </c>
      <c r="BH185" s="17">
        <v>9.2299999999999993E-2</v>
      </c>
      <c r="BJ185" s="17">
        <v>100000</v>
      </c>
      <c r="BK185" s="17">
        <v>3</v>
      </c>
      <c r="BL185" s="17">
        <v>5</v>
      </c>
      <c r="BN185" s="17" t="s">
        <v>81</v>
      </c>
      <c r="BO185" s="17" t="s">
        <v>126</v>
      </c>
      <c r="BP185" s="17" t="s">
        <v>127</v>
      </c>
      <c r="BQ185" s="17" t="s">
        <v>128</v>
      </c>
      <c r="BR185" s="17" t="s">
        <v>75</v>
      </c>
    </row>
    <row r="186" spans="1:70" s="17" customFormat="1" x14ac:dyDescent="0.35">
      <c r="A186" s="16" t="s">
        <v>1366</v>
      </c>
      <c r="B186" s="16" t="s">
        <v>1367</v>
      </c>
      <c r="C186" s="16">
        <v>73.052763843999998</v>
      </c>
      <c r="D186" s="16" t="s">
        <v>1368</v>
      </c>
      <c r="E186" s="16" t="s">
        <v>1369</v>
      </c>
      <c r="F186" s="16" t="s">
        <v>1370</v>
      </c>
      <c r="G186" s="16" t="s">
        <v>1371</v>
      </c>
      <c r="H186" s="16" t="s">
        <v>1748</v>
      </c>
      <c r="I186" s="16">
        <v>6228</v>
      </c>
      <c r="J186" s="16">
        <v>5993</v>
      </c>
      <c r="K186" s="16" t="s">
        <v>1372</v>
      </c>
      <c r="L186" s="17" t="s">
        <v>1371</v>
      </c>
      <c r="M186" s="17" t="s">
        <v>1366</v>
      </c>
      <c r="N186" s="17" t="s">
        <v>73</v>
      </c>
      <c r="O186" s="17" t="s">
        <v>1358</v>
      </c>
      <c r="P186" s="17">
        <v>8</v>
      </c>
      <c r="Q186" s="17" t="s">
        <v>75</v>
      </c>
      <c r="R186" s="17" t="s">
        <v>75</v>
      </c>
      <c r="S186" s="17">
        <v>1</v>
      </c>
      <c r="T186" s="17" t="s">
        <v>76</v>
      </c>
      <c r="U186" s="17">
        <v>6</v>
      </c>
      <c r="V186" s="17">
        <v>10</v>
      </c>
      <c r="W186" s="17" t="s">
        <v>77</v>
      </c>
      <c r="Y186" s="18" t="b">
        <f t="shared" si="14"/>
        <v>1</v>
      </c>
      <c r="Z186" s="18">
        <f t="shared" si="15"/>
        <v>144</v>
      </c>
      <c r="AA186" s="18">
        <f t="shared" si="16"/>
        <v>22</v>
      </c>
      <c r="AB186" s="18" t="str">
        <f t="shared" si="17"/>
        <v>YES</v>
      </c>
      <c r="AC186" s="18" t="str">
        <f t="shared" si="17"/>
        <v>YES</v>
      </c>
      <c r="AD186" s="18" t="b">
        <f t="shared" si="18"/>
        <v>1</v>
      </c>
      <c r="AE186" s="18" t="b">
        <f t="shared" si="19"/>
        <v>1</v>
      </c>
      <c r="AF186" s="18">
        <f t="shared" si="20"/>
        <v>182</v>
      </c>
      <c r="AG186" s="18">
        <f t="shared" si="20"/>
        <v>182</v>
      </c>
      <c r="AH186" s="18"/>
      <c r="AI186" s="17" t="s">
        <v>78</v>
      </c>
      <c r="AJ186" s="17" t="s">
        <v>79</v>
      </c>
      <c r="AL186" s="18"/>
      <c r="AM186" s="18"/>
      <c r="AN186" s="18"/>
      <c r="AO186" s="18">
        <v>1</v>
      </c>
      <c r="AP186" s="18">
        <v>1</v>
      </c>
      <c r="AQ186" s="18">
        <v>3</v>
      </c>
      <c r="AR186" s="18">
        <v>3</v>
      </c>
      <c r="AS186" s="18">
        <v>3</v>
      </c>
      <c r="AT186" s="18">
        <v>3</v>
      </c>
      <c r="AU186" s="18">
        <v>3</v>
      </c>
      <c r="AV186" s="18">
        <v>3</v>
      </c>
      <c r="AW186" s="18">
        <v>6</v>
      </c>
      <c r="AX186" s="18">
        <v>1</v>
      </c>
      <c r="AY186" s="18">
        <v>6</v>
      </c>
      <c r="AZ186" s="18">
        <v>3</v>
      </c>
      <c r="BB186" s="17" t="s">
        <v>1367</v>
      </c>
      <c r="BC186" s="17" t="s">
        <v>1368</v>
      </c>
      <c r="BD186" s="17">
        <v>73.090999999999994</v>
      </c>
      <c r="BE186" s="17">
        <v>-1.01</v>
      </c>
      <c r="BF186" s="17">
        <v>4.51</v>
      </c>
      <c r="BG186" s="17">
        <v>-5.52</v>
      </c>
      <c r="BH186" s="17">
        <v>7.2500000000000004E-3</v>
      </c>
      <c r="BJ186" s="17">
        <v>100000</v>
      </c>
      <c r="BK186" s="17">
        <v>3</v>
      </c>
      <c r="BL186" s="17">
        <v>5</v>
      </c>
      <c r="BN186" s="17" t="s">
        <v>81</v>
      </c>
      <c r="BO186" s="17" t="s">
        <v>82</v>
      </c>
      <c r="BP186" s="17" t="s">
        <v>81</v>
      </c>
      <c r="BQ186" s="17" t="s">
        <v>83</v>
      </c>
      <c r="BR186" s="17" t="s">
        <v>75</v>
      </c>
    </row>
    <row r="187" spans="1:70" s="17" customFormat="1" x14ac:dyDescent="0.35">
      <c r="A187" s="16" t="s">
        <v>1373</v>
      </c>
      <c r="B187" s="16" t="s">
        <v>1374</v>
      </c>
      <c r="C187" s="16">
        <v>99.068413907999997</v>
      </c>
      <c r="D187" s="16" t="s">
        <v>1375</v>
      </c>
      <c r="E187" s="16" t="s">
        <v>1376</v>
      </c>
      <c r="F187" s="16" t="s">
        <v>1377</v>
      </c>
      <c r="G187" s="16" t="s">
        <v>1378</v>
      </c>
      <c r="H187" s="16" t="s">
        <v>1749</v>
      </c>
      <c r="I187" s="16">
        <v>13387</v>
      </c>
      <c r="J187" s="16">
        <v>12814</v>
      </c>
      <c r="K187" s="16" t="s">
        <v>1379</v>
      </c>
      <c r="L187" s="17" t="s">
        <v>1378</v>
      </c>
      <c r="M187" s="17" t="s">
        <v>1373</v>
      </c>
      <c r="N187" s="17" t="s">
        <v>73</v>
      </c>
      <c r="O187" s="17" t="s">
        <v>1380</v>
      </c>
      <c r="P187" s="17">
        <v>8</v>
      </c>
      <c r="Q187" s="17" t="s">
        <v>75</v>
      </c>
      <c r="R187" s="17" t="s">
        <v>75</v>
      </c>
      <c r="S187" s="17">
        <v>1</v>
      </c>
      <c r="T187" s="17" t="s">
        <v>76</v>
      </c>
      <c r="U187" s="17">
        <v>6</v>
      </c>
      <c r="V187" s="17">
        <v>10</v>
      </c>
      <c r="W187" s="17" t="s">
        <v>77</v>
      </c>
      <c r="Y187" s="18" t="b">
        <f t="shared" si="14"/>
        <v>1</v>
      </c>
      <c r="Z187" s="18">
        <f t="shared" si="15"/>
        <v>144</v>
      </c>
      <c r="AA187" s="18">
        <f t="shared" si="16"/>
        <v>22</v>
      </c>
      <c r="AB187" s="18" t="str">
        <f t="shared" si="17"/>
        <v>YES</v>
      </c>
      <c r="AC187" s="18" t="str">
        <f t="shared" si="17"/>
        <v>YES</v>
      </c>
      <c r="AD187" s="18" t="b">
        <f t="shared" si="18"/>
        <v>1</v>
      </c>
      <c r="AE187" s="18" t="b">
        <f t="shared" si="19"/>
        <v>1</v>
      </c>
      <c r="AF187" s="18">
        <f t="shared" si="20"/>
        <v>182</v>
      </c>
      <c r="AG187" s="18">
        <f t="shared" si="20"/>
        <v>182</v>
      </c>
      <c r="AH187" s="18"/>
      <c r="AI187" s="17" t="s">
        <v>78</v>
      </c>
      <c r="AJ187" s="17" t="s">
        <v>79</v>
      </c>
      <c r="AL187" s="18"/>
      <c r="AM187" s="18"/>
      <c r="AN187" s="18"/>
      <c r="AO187" s="18">
        <v>3</v>
      </c>
      <c r="AP187" s="18">
        <v>3</v>
      </c>
      <c r="AQ187" s="18">
        <v>6</v>
      </c>
      <c r="AR187" s="18">
        <v>6</v>
      </c>
      <c r="AS187" s="18">
        <v>6</v>
      </c>
      <c r="AT187" s="18">
        <v>6</v>
      </c>
      <c r="AU187" s="18">
        <v>3</v>
      </c>
      <c r="AV187" s="18">
        <v>3</v>
      </c>
      <c r="AW187" s="18">
        <v>6</v>
      </c>
      <c r="AX187" s="18">
        <v>3</v>
      </c>
      <c r="AY187" s="18">
        <v>6</v>
      </c>
      <c r="AZ187" s="18">
        <v>6</v>
      </c>
      <c r="BB187" s="17" t="s">
        <v>1374</v>
      </c>
      <c r="BC187" s="17" t="s">
        <v>1375</v>
      </c>
      <c r="BD187" s="17">
        <v>99.126999999999995</v>
      </c>
      <c r="BE187" s="17">
        <v>-0.38</v>
      </c>
      <c r="BF187" s="17">
        <v>6.5030000000000001</v>
      </c>
      <c r="BG187" s="17">
        <v>-6.883</v>
      </c>
      <c r="BH187" s="17">
        <v>1.0699999999999999E-2</v>
      </c>
      <c r="BJ187" s="17">
        <v>100000</v>
      </c>
      <c r="BK187" s="17">
        <v>3</v>
      </c>
      <c r="BL187" s="17">
        <v>5</v>
      </c>
      <c r="BN187" s="17" t="s">
        <v>81</v>
      </c>
      <c r="BO187" s="17" t="s">
        <v>82</v>
      </c>
      <c r="BP187" s="17" t="s">
        <v>81</v>
      </c>
      <c r="BQ187" s="17" t="s">
        <v>83</v>
      </c>
      <c r="BR187" s="17" t="s">
        <v>75</v>
      </c>
    </row>
    <row r="188" spans="1:70" s="17" customFormat="1" x14ac:dyDescent="0.35">
      <c r="A188" s="16" t="s">
        <v>1381</v>
      </c>
      <c r="B188" s="16" t="s">
        <v>1382</v>
      </c>
      <c r="C188" s="16">
        <v>98.036779432000003</v>
      </c>
      <c r="D188" s="16" t="s">
        <v>1383</v>
      </c>
      <c r="E188" s="16" t="s">
        <v>1384</v>
      </c>
      <c r="F188" s="16" t="s">
        <v>1385</v>
      </c>
      <c r="G188" s="16" t="s">
        <v>1386</v>
      </c>
      <c r="H188" s="16" t="s">
        <v>1750</v>
      </c>
      <c r="I188" s="16">
        <v>7361</v>
      </c>
      <c r="J188" s="16">
        <v>7083</v>
      </c>
      <c r="K188" s="16" t="s">
        <v>1387</v>
      </c>
      <c r="L188" s="17" t="s">
        <v>1386</v>
      </c>
      <c r="M188" s="17" t="s">
        <v>1381</v>
      </c>
      <c r="N188" s="17" t="s">
        <v>73</v>
      </c>
      <c r="O188" s="17" t="s">
        <v>522</v>
      </c>
      <c r="P188" s="17">
        <v>8</v>
      </c>
      <c r="Q188" s="17" t="s">
        <v>75</v>
      </c>
      <c r="R188" s="17" t="s">
        <v>75</v>
      </c>
      <c r="S188" s="17">
        <v>1</v>
      </c>
      <c r="T188" s="17" t="s">
        <v>76</v>
      </c>
      <c r="U188" s="17">
        <v>6</v>
      </c>
      <c r="V188" s="17">
        <v>10</v>
      </c>
      <c r="W188" s="17" t="s">
        <v>77</v>
      </c>
      <c r="Y188" s="18" t="b">
        <f t="shared" si="14"/>
        <v>1</v>
      </c>
      <c r="Z188" s="18">
        <f t="shared" si="15"/>
        <v>144</v>
      </c>
      <c r="AA188" s="18">
        <f t="shared" si="16"/>
        <v>22</v>
      </c>
      <c r="AB188" s="18" t="str">
        <f t="shared" si="17"/>
        <v>YES</v>
      </c>
      <c r="AC188" s="18" t="str">
        <f t="shared" si="17"/>
        <v>YES</v>
      </c>
      <c r="AD188" s="18" t="b">
        <f t="shared" si="18"/>
        <v>1</v>
      </c>
      <c r="AE188" s="18" t="b">
        <f t="shared" si="19"/>
        <v>1</v>
      </c>
      <c r="AF188" s="18">
        <f t="shared" si="20"/>
        <v>182</v>
      </c>
      <c r="AG188" s="18">
        <f t="shared" si="20"/>
        <v>182</v>
      </c>
      <c r="AH188" s="18"/>
      <c r="AI188" s="17" t="s">
        <v>78</v>
      </c>
      <c r="AJ188" s="17" t="s">
        <v>125</v>
      </c>
      <c r="AL188" s="18"/>
      <c r="AM188" s="18"/>
      <c r="AN188" s="18"/>
      <c r="AO188" s="18">
        <v>3</v>
      </c>
      <c r="AP188" s="18">
        <v>3</v>
      </c>
      <c r="AQ188" s="18">
        <v>3</v>
      </c>
      <c r="AR188" s="18">
        <v>3</v>
      </c>
      <c r="AS188" s="18">
        <v>3</v>
      </c>
      <c r="AT188" s="18">
        <v>3</v>
      </c>
      <c r="AU188" s="18">
        <v>3</v>
      </c>
      <c r="AV188" s="18">
        <v>3</v>
      </c>
      <c r="AW188" s="18">
        <v>6</v>
      </c>
      <c r="AX188" s="18">
        <v>3</v>
      </c>
      <c r="AY188" s="18">
        <v>6</v>
      </c>
      <c r="AZ188" s="18">
        <v>3</v>
      </c>
      <c r="BB188" s="17" t="s">
        <v>1382</v>
      </c>
      <c r="BC188" s="17" t="s">
        <v>1383</v>
      </c>
      <c r="BD188" s="17">
        <v>98.094999999999999</v>
      </c>
      <c r="BE188" s="17">
        <v>0.28000000000000003</v>
      </c>
      <c r="BF188" s="17">
        <v>5.7729999999999997</v>
      </c>
      <c r="BG188" s="17">
        <v>-5.4929999999999994</v>
      </c>
      <c r="BH188" s="17">
        <v>2.1899999999999999E-2</v>
      </c>
      <c r="BJ188" s="17">
        <v>100000</v>
      </c>
      <c r="BK188" s="17">
        <v>3</v>
      </c>
      <c r="BL188" s="17">
        <v>5</v>
      </c>
      <c r="BN188" s="17" t="s">
        <v>81</v>
      </c>
      <c r="BO188" s="17" t="s">
        <v>82</v>
      </c>
      <c r="BP188" s="17" t="s">
        <v>81</v>
      </c>
      <c r="BQ188" s="17" t="s">
        <v>83</v>
      </c>
      <c r="BR188" s="17" t="s">
        <v>75</v>
      </c>
    </row>
    <row r="189" spans="1:70" s="17" customFormat="1" x14ac:dyDescent="0.35">
      <c r="A189" s="16" t="s">
        <v>1388</v>
      </c>
      <c r="B189" s="16" t="s">
        <v>1389</v>
      </c>
      <c r="C189" s="16">
        <v>136.088815004</v>
      </c>
      <c r="D189" s="16" t="s">
        <v>1390</v>
      </c>
      <c r="E189" s="16" t="s">
        <v>1391</v>
      </c>
      <c r="F189" s="16" t="s">
        <v>1392</v>
      </c>
      <c r="G189" s="16" t="s">
        <v>1393</v>
      </c>
      <c r="H189" s="16" t="s">
        <v>1751</v>
      </c>
      <c r="I189" s="16">
        <v>10698</v>
      </c>
      <c r="J189" s="16">
        <v>10248</v>
      </c>
      <c r="K189" s="16" t="s">
        <v>1394</v>
      </c>
      <c r="L189" s="17" t="s">
        <v>1393</v>
      </c>
      <c r="M189" s="17" t="s">
        <v>1388</v>
      </c>
      <c r="N189" s="17" t="s">
        <v>73</v>
      </c>
      <c r="O189" s="17" t="s">
        <v>104</v>
      </c>
      <c r="P189" s="17">
        <v>1.25</v>
      </c>
      <c r="Q189" s="17" t="s">
        <v>75</v>
      </c>
      <c r="R189" s="17" t="s">
        <v>75</v>
      </c>
      <c r="S189" s="17">
        <v>6</v>
      </c>
      <c r="T189" s="17" t="s">
        <v>76</v>
      </c>
      <c r="U189" s="17">
        <v>6</v>
      </c>
      <c r="V189" s="17">
        <v>10</v>
      </c>
      <c r="W189" s="17" t="s">
        <v>77</v>
      </c>
      <c r="Y189" s="18" t="b">
        <f t="shared" si="14"/>
        <v>1</v>
      </c>
      <c r="Z189" s="18">
        <f t="shared" si="15"/>
        <v>143.5</v>
      </c>
      <c r="AA189" s="18">
        <f t="shared" si="16"/>
        <v>21.75</v>
      </c>
      <c r="AB189" s="18" t="str">
        <f t="shared" si="17"/>
        <v>YES</v>
      </c>
      <c r="AC189" s="18" t="str">
        <f t="shared" si="17"/>
        <v>YES</v>
      </c>
      <c r="AD189" s="18" t="b">
        <f t="shared" si="18"/>
        <v>1</v>
      </c>
      <c r="AE189" s="18" t="b">
        <f t="shared" si="19"/>
        <v>1</v>
      </c>
      <c r="AF189" s="18">
        <f t="shared" si="20"/>
        <v>188</v>
      </c>
      <c r="AG189" s="18">
        <f t="shared" si="20"/>
        <v>188</v>
      </c>
      <c r="AH189" s="18"/>
      <c r="AI189" s="17" t="s">
        <v>137</v>
      </c>
      <c r="AJ189" s="17" t="s">
        <v>138</v>
      </c>
      <c r="AL189" s="18"/>
      <c r="AM189" s="18"/>
      <c r="AN189" s="18"/>
      <c r="AO189" s="18">
        <v>3</v>
      </c>
      <c r="AP189" s="18">
        <v>3</v>
      </c>
      <c r="AQ189" s="18">
        <v>3</v>
      </c>
      <c r="AR189" s="18">
        <v>3</v>
      </c>
      <c r="AS189" s="18">
        <v>3</v>
      </c>
      <c r="AT189" s="18">
        <v>3</v>
      </c>
      <c r="AU189" s="18">
        <v>3</v>
      </c>
      <c r="AV189" s="18">
        <v>3</v>
      </c>
      <c r="AW189" s="18">
        <v>6</v>
      </c>
      <c r="AX189" s="18">
        <v>3</v>
      </c>
      <c r="AY189" s="18">
        <v>6</v>
      </c>
      <c r="AZ189" s="18">
        <v>3</v>
      </c>
      <c r="BB189" s="17" t="s">
        <v>1389</v>
      </c>
      <c r="BC189" s="17" t="s">
        <v>1390</v>
      </c>
      <c r="BD189" s="17">
        <v>136.18</v>
      </c>
      <c r="BE189" s="17">
        <v>2.73</v>
      </c>
      <c r="BF189" s="17">
        <v>6.7030000000000003</v>
      </c>
      <c r="BG189" s="17">
        <v>-3.9730000000000003</v>
      </c>
      <c r="BH189" s="17">
        <v>7.2099999999999997E-2</v>
      </c>
      <c r="BJ189" s="17">
        <v>1000</v>
      </c>
      <c r="BK189" s="17">
        <v>1</v>
      </c>
      <c r="BL189" s="17">
        <v>0.25</v>
      </c>
      <c r="BN189" s="17" t="s">
        <v>81</v>
      </c>
      <c r="BO189" s="17" t="s">
        <v>82</v>
      </c>
      <c r="BP189" s="17" t="s">
        <v>81</v>
      </c>
      <c r="BQ189" s="17" t="s">
        <v>83</v>
      </c>
      <c r="BR189" s="17" t="s">
        <v>75</v>
      </c>
    </row>
    <row r="190" spans="1:70" s="17" customFormat="1" x14ac:dyDescent="0.35">
      <c r="A190" s="16" t="s">
        <v>1395</v>
      </c>
      <c r="B190" s="16" t="s">
        <v>1396</v>
      </c>
      <c r="C190" s="16">
        <v>142.06299418</v>
      </c>
      <c r="D190" s="16" t="s">
        <v>1397</v>
      </c>
      <c r="E190" s="16" t="s">
        <v>1398</v>
      </c>
      <c r="F190" s="16" t="s">
        <v>1399</v>
      </c>
      <c r="G190" s="16" t="s">
        <v>1400</v>
      </c>
      <c r="H190" s="16" t="s">
        <v>1752</v>
      </c>
      <c r="I190" s="16">
        <v>7837</v>
      </c>
      <c r="J190" s="16">
        <v>7549</v>
      </c>
      <c r="K190" s="16" t="s">
        <v>1401</v>
      </c>
      <c r="L190" s="17" t="s">
        <v>1400</v>
      </c>
      <c r="M190" s="17" t="s">
        <v>1395</v>
      </c>
      <c r="N190" s="17" t="s">
        <v>73</v>
      </c>
      <c r="O190" s="17" t="s">
        <v>123</v>
      </c>
      <c r="P190" s="17">
        <v>7</v>
      </c>
      <c r="Q190" s="17" t="s">
        <v>75</v>
      </c>
      <c r="R190" s="17" t="s">
        <v>75</v>
      </c>
      <c r="S190" s="17">
        <v>1</v>
      </c>
      <c r="T190" s="17" t="s">
        <v>76</v>
      </c>
      <c r="U190" s="17">
        <v>6</v>
      </c>
      <c r="V190" s="17">
        <v>10</v>
      </c>
      <c r="W190" s="17" t="s">
        <v>77</v>
      </c>
      <c r="Y190" s="18" t="b">
        <f t="shared" si="14"/>
        <v>1</v>
      </c>
      <c r="Z190" s="18">
        <f t="shared" si="15"/>
        <v>143</v>
      </c>
      <c r="AA190" s="18">
        <f t="shared" si="16"/>
        <v>21.5</v>
      </c>
      <c r="AB190" s="18" t="str">
        <f t="shared" si="17"/>
        <v>YES</v>
      </c>
      <c r="AC190" s="18" t="str">
        <f t="shared" si="17"/>
        <v>YES</v>
      </c>
      <c r="AD190" s="18" t="b">
        <f t="shared" si="18"/>
        <v>1</v>
      </c>
      <c r="AE190" s="18" t="b">
        <f t="shared" si="19"/>
        <v>1</v>
      </c>
      <c r="AF190" s="18">
        <f t="shared" si="20"/>
        <v>189</v>
      </c>
      <c r="AG190" s="18">
        <f t="shared" si="20"/>
        <v>189</v>
      </c>
      <c r="AH190" s="18"/>
      <c r="AI190" s="17" t="s">
        <v>233</v>
      </c>
      <c r="AJ190" s="17" t="s">
        <v>1260</v>
      </c>
      <c r="AL190" s="18"/>
      <c r="AM190" s="18"/>
      <c r="AN190" s="18"/>
      <c r="AO190" s="18">
        <v>3</v>
      </c>
      <c r="AP190" s="18">
        <v>3</v>
      </c>
      <c r="AQ190" s="18">
        <v>3</v>
      </c>
      <c r="AR190" s="18">
        <v>3</v>
      </c>
      <c r="AS190" s="18">
        <v>3</v>
      </c>
      <c r="AT190" s="18">
        <v>3</v>
      </c>
      <c r="AU190" s="18">
        <v>3</v>
      </c>
      <c r="AV190" s="18">
        <v>3</v>
      </c>
      <c r="AW190" s="18">
        <v>6</v>
      </c>
      <c r="AX190" s="18">
        <v>3</v>
      </c>
      <c r="AY190" s="18">
        <v>6</v>
      </c>
      <c r="AZ190" s="18">
        <v>3</v>
      </c>
      <c r="BB190" s="17" t="s">
        <v>1396</v>
      </c>
      <c r="BC190" s="17" t="s">
        <v>1397</v>
      </c>
      <c r="BD190" s="17">
        <v>142.15</v>
      </c>
      <c r="BE190" s="17">
        <v>0.81</v>
      </c>
      <c r="BF190" s="17">
        <v>5.702</v>
      </c>
      <c r="BG190" s="17">
        <v>-4.8919999999999995</v>
      </c>
      <c r="BH190" s="17">
        <v>1.38E-2</v>
      </c>
      <c r="BJ190" s="17">
        <v>10000</v>
      </c>
      <c r="BK190" s="17">
        <v>2</v>
      </c>
      <c r="BL190" s="17">
        <v>5</v>
      </c>
      <c r="BN190" s="17" t="s">
        <v>81</v>
      </c>
      <c r="BO190" s="17" t="s">
        <v>82</v>
      </c>
      <c r="BP190" s="17" t="s">
        <v>81</v>
      </c>
      <c r="BQ190" s="17" t="s">
        <v>83</v>
      </c>
      <c r="BR190" s="17" t="s">
        <v>75</v>
      </c>
    </row>
    <row r="191" spans="1:70" s="17" customFormat="1" x14ac:dyDescent="0.35">
      <c r="A191" s="16" t="s">
        <v>1402</v>
      </c>
      <c r="B191" s="16" t="s">
        <v>1403</v>
      </c>
      <c r="C191" s="16">
        <v>76.052429496000002</v>
      </c>
      <c r="D191" s="16" t="s">
        <v>1404</v>
      </c>
      <c r="E191" s="16" t="s">
        <v>1405</v>
      </c>
      <c r="F191" s="16" t="s">
        <v>1406</v>
      </c>
      <c r="G191" s="16" t="s">
        <v>1407</v>
      </c>
      <c r="H191" s="16" t="s">
        <v>1753</v>
      </c>
      <c r="I191" s="16">
        <v>8019</v>
      </c>
      <c r="J191" s="16">
        <v>7728</v>
      </c>
      <c r="K191" s="16" t="s">
        <v>1408</v>
      </c>
      <c r="L191" s="17" t="s">
        <v>1407</v>
      </c>
      <c r="M191" s="17" t="s">
        <v>1402</v>
      </c>
      <c r="N191" s="17" t="s">
        <v>73</v>
      </c>
      <c r="O191" s="17" t="s">
        <v>192</v>
      </c>
      <c r="P191" s="17">
        <v>7</v>
      </c>
      <c r="Q191" s="17" t="s">
        <v>75</v>
      </c>
      <c r="R191" s="17" t="s">
        <v>75</v>
      </c>
      <c r="S191" s="17">
        <v>1</v>
      </c>
      <c r="T191" s="17" t="s">
        <v>76</v>
      </c>
      <c r="U191" s="17">
        <v>6</v>
      </c>
      <c r="V191" s="17">
        <v>10</v>
      </c>
      <c r="W191" s="17" t="s">
        <v>77</v>
      </c>
      <c r="Y191" s="18" t="b">
        <f t="shared" si="14"/>
        <v>1</v>
      </c>
      <c r="Z191" s="18">
        <f t="shared" si="15"/>
        <v>143</v>
      </c>
      <c r="AA191" s="18">
        <f t="shared" si="16"/>
        <v>21.5</v>
      </c>
      <c r="AB191" s="18" t="str">
        <f t="shared" si="17"/>
        <v>YES</v>
      </c>
      <c r="AC191" s="18" t="str">
        <f t="shared" si="17"/>
        <v>YES</v>
      </c>
      <c r="AD191" s="18" t="b">
        <f t="shared" si="18"/>
        <v>1</v>
      </c>
      <c r="AE191" s="18" t="b">
        <f t="shared" si="19"/>
        <v>1</v>
      </c>
      <c r="AF191" s="18">
        <f t="shared" si="20"/>
        <v>189</v>
      </c>
      <c r="AG191" s="18">
        <f t="shared" si="20"/>
        <v>189</v>
      </c>
      <c r="AH191" s="18"/>
      <c r="AI191" s="17" t="s">
        <v>78</v>
      </c>
      <c r="AJ191" s="17" t="s">
        <v>79</v>
      </c>
      <c r="AL191" s="18"/>
      <c r="AM191" s="18"/>
      <c r="AN191" s="18"/>
      <c r="AO191" s="18">
        <v>1</v>
      </c>
      <c r="AP191" s="18">
        <v>1</v>
      </c>
      <c r="AQ191" s="18">
        <v>1</v>
      </c>
      <c r="AR191" s="18">
        <v>3</v>
      </c>
      <c r="AS191" s="18">
        <v>3</v>
      </c>
      <c r="AT191" s="18">
        <v>1</v>
      </c>
      <c r="AU191" s="18">
        <v>1</v>
      </c>
      <c r="AV191" s="18">
        <v>3</v>
      </c>
      <c r="AW191" s="18">
        <v>6</v>
      </c>
      <c r="AX191" s="18">
        <v>3</v>
      </c>
      <c r="AY191" s="18">
        <v>3</v>
      </c>
      <c r="AZ191" s="18">
        <v>3</v>
      </c>
      <c r="BB191" s="17" t="s">
        <v>1403</v>
      </c>
      <c r="BC191" s="17" t="s">
        <v>1404</v>
      </c>
      <c r="BD191" s="17">
        <v>76.090999999999994</v>
      </c>
      <c r="BE191" s="17">
        <v>-0.77</v>
      </c>
      <c r="BF191" s="17">
        <v>4.0999999999999996</v>
      </c>
      <c r="BG191" s="17">
        <v>-4.8699999999999992</v>
      </c>
      <c r="BH191" s="17">
        <v>1.7399999999999999E-2</v>
      </c>
      <c r="BJ191" s="17">
        <v>10000</v>
      </c>
      <c r="BK191" s="17">
        <v>2</v>
      </c>
      <c r="BL191" s="17">
        <v>5</v>
      </c>
      <c r="BN191" s="17" t="s">
        <v>81</v>
      </c>
      <c r="BO191" s="17" t="s">
        <v>82</v>
      </c>
      <c r="BP191" s="17" t="s">
        <v>81</v>
      </c>
      <c r="BQ191" s="17" t="s">
        <v>83</v>
      </c>
      <c r="BR191" s="17" t="s">
        <v>75</v>
      </c>
    </row>
    <row r="192" spans="1:70" s="17" customFormat="1" x14ac:dyDescent="0.35">
      <c r="A192" s="16" t="s">
        <v>1409</v>
      </c>
      <c r="B192" s="16" t="s">
        <v>1410</v>
      </c>
      <c r="C192" s="16">
        <v>124.052429496</v>
      </c>
      <c r="D192" s="16" t="s">
        <v>1411</v>
      </c>
      <c r="E192" s="16" t="s">
        <v>1412</v>
      </c>
      <c r="F192" s="16" t="s">
        <v>1413</v>
      </c>
      <c r="G192" s="16" t="s">
        <v>1414</v>
      </c>
      <c r="H192" s="16" t="s">
        <v>1754</v>
      </c>
      <c r="I192" s="16">
        <v>9015</v>
      </c>
      <c r="J192" s="16">
        <v>8665</v>
      </c>
      <c r="K192" s="16" t="s">
        <v>1415</v>
      </c>
      <c r="L192" s="17" t="s">
        <v>1414</v>
      </c>
      <c r="M192" s="17" t="s">
        <v>1409</v>
      </c>
      <c r="N192" s="17" t="s">
        <v>73</v>
      </c>
      <c r="O192" s="17" t="s">
        <v>104</v>
      </c>
      <c r="P192" s="17">
        <v>7</v>
      </c>
      <c r="Q192" s="17" t="s">
        <v>75</v>
      </c>
      <c r="R192" s="17" t="s">
        <v>75</v>
      </c>
      <c r="S192" s="17">
        <v>1</v>
      </c>
      <c r="T192" s="17" t="s">
        <v>76</v>
      </c>
      <c r="U192" s="17">
        <v>6</v>
      </c>
      <c r="V192" s="17">
        <v>10</v>
      </c>
      <c r="W192" s="17" t="s">
        <v>77</v>
      </c>
      <c r="Y192" s="18" t="b">
        <f t="shared" si="14"/>
        <v>1</v>
      </c>
      <c r="Z192" s="18">
        <f t="shared" si="15"/>
        <v>143</v>
      </c>
      <c r="AA192" s="18">
        <f t="shared" si="16"/>
        <v>21.5</v>
      </c>
      <c r="AB192" s="18" t="str">
        <f t="shared" si="17"/>
        <v>YES</v>
      </c>
      <c r="AC192" s="18" t="str">
        <f t="shared" si="17"/>
        <v>YES</v>
      </c>
      <c r="AD192" s="18" t="b">
        <f t="shared" si="18"/>
        <v>1</v>
      </c>
      <c r="AE192" s="18" t="b">
        <f t="shared" si="19"/>
        <v>1</v>
      </c>
      <c r="AF192" s="18">
        <f t="shared" si="20"/>
        <v>189</v>
      </c>
      <c r="AG192" s="18">
        <f t="shared" si="20"/>
        <v>189</v>
      </c>
      <c r="AH192" s="18"/>
      <c r="AI192" s="17" t="s">
        <v>137</v>
      </c>
      <c r="AJ192" s="17" t="s">
        <v>79</v>
      </c>
      <c r="AL192" s="18"/>
      <c r="AM192" s="18"/>
      <c r="AN192" s="18"/>
      <c r="AO192" s="18">
        <v>6</v>
      </c>
      <c r="AP192" s="18">
        <v>6</v>
      </c>
      <c r="AQ192" s="18">
        <v>6</v>
      </c>
      <c r="AR192" s="18">
        <v>6</v>
      </c>
      <c r="AS192" s="18">
        <v>6</v>
      </c>
      <c r="AT192" s="18">
        <v>6</v>
      </c>
      <c r="AU192" s="18">
        <v>3</v>
      </c>
      <c r="AV192" s="18">
        <v>6</v>
      </c>
      <c r="AW192" s="18">
        <v>6</v>
      </c>
      <c r="AX192" s="18">
        <v>6</v>
      </c>
      <c r="AY192" s="18">
        <v>6</v>
      </c>
      <c r="AZ192" s="18">
        <v>6</v>
      </c>
      <c r="BB192" s="17" t="s">
        <v>1410</v>
      </c>
      <c r="BC192" s="17" t="s">
        <v>1411</v>
      </c>
      <c r="BD192" s="17">
        <v>124.13</v>
      </c>
      <c r="BE192" s="17">
        <v>1.58</v>
      </c>
      <c r="BF192" s="17">
        <v>7.4470000000000001</v>
      </c>
      <c r="BG192" s="17">
        <v>-5.867</v>
      </c>
      <c r="BH192" s="17">
        <v>9.35E-2</v>
      </c>
      <c r="BJ192" s="17">
        <v>10000</v>
      </c>
      <c r="BK192" s="17">
        <v>2</v>
      </c>
      <c r="BL192" s="17">
        <v>5</v>
      </c>
      <c r="BN192" s="17" t="s">
        <v>81</v>
      </c>
      <c r="BO192" s="17" t="s">
        <v>82</v>
      </c>
      <c r="BP192" s="17" t="s">
        <v>81</v>
      </c>
      <c r="BQ192" s="17" t="s">
        <v>83</v>
      </c>
      <c r="BR192" s="17" t="s">
        <v>75</v>
      </c>
    </row>
    <row r="193" spans="1:70" s="17" customFormat="1" x14ac:dyDescent="0.35">
      <c r="A193" s="16" t="s">
        <v>1416</v>
      </c>
      <c r="B193" s="16" t="s">
        <v>1417</v>
      </c>
      <c r="C193" s="16">
        <v>113.084063972</v>
      </c>
      <c r="D193" s="16" t="s">
        <v>1035</v>
      </c>
      <c r="E193" s="16" t="s">
        <v>1418</v>
      </c>
      <c r="F193" s="16" t="s">
        <v>1419</v>
      </c>
      <c r="G193" s="16" t="s">
        <v>1420</v>
      </c>
      <c r="H193" s="16" t="s">
        <v>1755</v>
      </c>
      <c r="I193" s="16">
        <v>17595</v>
      </c>
      <c r="J193" s="16">
        <v>16635</v>
      </c>
      <c r="K193" s="16" t="s">
        <v>1421</v>
      </c>
      <c r="L193" s="17" t="s">
        <v>1420</v>
      </c>
      <c r="M193" s="17" t="s">
        <v>1416</v>
      </c>
      <c r="N193" s="17" t="s">
        <v>73</v>
      </c>
      <c r="O193" s="17" t="s">
        <v>123</v>
      </c>
      <c r="P193" s="17">
        <v>7</v>
      </c>
      <c r="Q193" s="17" t="s">
        <v>75</v>
      </c>
      <c r="R193" s="17" t="s">
        <v>75</v>
      </c>
      <c r="S193" s="17">
        <v>1</v>
      </c>
      <c r="T193" s="17" t="s">
        <v>76</v>
      </c>
      <c r="U193" s="17">
        <v>6</v>
      </c>
      <c r="V193" s="17">
        <v>10</v>
      </c>
      <c r="W193" s="17" t="s">
        <v>77</v>
      </c>
      <c r="Y193" s="18" t="b">
        <f t="shared" si="14"/>
        <v>1</v>
      </c>
      <c r="Z193" s="18">
        <f t="shared" si="15"/>
        <v>143</v>
      </c>
      <c r="AA193" s="18">
        <f t="shared" si="16"/>
        <v>21.5</v>
      </c>
      <c r="AB193" s="18" t="str">
        <f t="shared" si="17"/>
        <v>YES</v>
      </c>
      <c r="AC193" s="18" t="str">
        <f t="shared" si="17"/>
        <v>YES</v>
      </c>
      <c r="AD193" s="18" t="b">
        <f t="shared" si="18"/>
        <v>1</v>
      </c>
      <c r="AE193" s="18" t="b">
        <f t="shared" si="19"/>
        <v>1</v>
      </c>
      <c r="AF193" s="18">
        <f t="shared" si="20"/>
        <v>189</v>
      </c>
      <c r="AG193" s="18">
        <f t="shared" si="20"/>
        <v>189</v>
      </c>
      <c r="AH193" s="18"/>
      <c r="AI193" s="17" t="s">
        <v>78</v>
      </c>
      <c r="AJ193" s="17" t="s">
        <v>79</v>
      </c>
      <c r="AL193" s="18"/>
      <c r="AM193" s="18"/>
      <c r="AN193" s="18"/>
      <c r="AO193" s="18">
        <v>3</v>
      </c>
      <c r="AP193" s="18">
        <v>3</v>
      </c>
      <c r="AQ193" s="18">
        <v>3</v>
      </c>
      <c r="AR193" s="18">
        <v>3</v>
      </c>
      <c r="AS193" s="18">
        <v>3</v>
      </c>
      <c r="AT193" s="18">
        <v>3</v>
      </c>
      <c r="AU193" s="18">
        <v>3</v>
      </c>
      <c r="AV193" s="18">
        <v>3</v>
      </c>
      <c r="AW193" s="18">
        <v>6</v>
      </c>
      <c r="AX193" s="18">
        <v>3</v>
      </c>
      <c r="AY193" s="18">
        <v>6</v>
      </c>
      <c r="AZ193" s="18">
        <v>3</v>
      </c>
      <c r="BB193" s="17" t="s">
        <v>1417</v>
      </c>
      <c r="BC193" s="17" t="s">
        <v>1035</v>
      </c>
      <c r="BD193" s="17">
        <v>113.15</v>
      </c>
      <c r="BE193" s="17">
        <v>-0.04</v>
      </c>
      <c r="BF193" s="17">
        <v>5.726</v>
      </c>
      <c r="BG193" s="17">
        <v>-5.766</v>
      </c>
      <c r="BH193" s="17">
        <v>1.3299999999999999E-2</v>
      </c>
      <c r="BJ193" s="17">
        <v>10000</v>
      </c>
      <c r="BK193" s="17">
        <v>2</v>
      </c>
      <c r="BL193" s="17">
        <v>5</v>
      </c>
      <c r="BN193" s="17" t="s">
        <v>81</v>
      </c>
      <c r="BO193" s="17" t="s">
        <v>82</v>
      </c>
      <c r="BP193" s="17" t="s">
        <v>81</v>
      </c>
      <c r="BQ193" s="17" t="s">
        <v>83</v>
      </c>
      <c r="BR193" s="17" t="s">
        <v>75</v>
      </c>
    </row>
    <row r="194" spans="1:70" s="17" customFormat="1" x14ac:dyDescent="0.35">
      <c r="A194" s="16" t="s">
        <v>1422</v>
      </c>
      <c r="B194" s="16" t="s">
        <v>1423</v>
      </c>
      <c r="C194" s="16">
        <v>69.032697096000007</v>
      </c>
      <c r="D194" s="16" t="s">
        <v>1424</v>
      </c>
      <c r="E194" s="16" t="s">
        <v>1425</v>
      </c>
      <c r="F194" s="16" t="s">
        <v>1426</v>
      </c>
      <c r="G194" s="16" t="s">
        <v>1427</v>
      </c>
      <c r="H194" s="16" t="s">
        <v>1756</v>
      </c>
      <c r="I194" s="16">
        <v>9257</v>
      </c>
      <c r="J194" s="16">
        <v>8900</v>
      </c>
      <c r="K194" s="16" t="s">
        <v>1428</v>
      </c>
      <c r="L194" s="17" t="s">
        <v>1427</v>
      </c>
      <c r="M194" s="17" t="s">
        <v>1422</v>
      </c>
      <c r="N194" s="17" t="s">
        <v>73</v>
      </c>
      <c r="O194" s="17" t="s">
        <v>261</v>
      </c>
      <c r="P194" s="17">
        <v>7</v>
      </c>
      <c r="Q194" s="17" t="s">
        <v>75</v>
      </c>
      <c r="R194" s="17" t="s">
        <v>75</v>
      </c>
      <c r="S194" s="17">
        <v>1</v>
      </c>
      <c r="T194" s="17" t="s">
        <v>76</v>
      </c>
      <c r="U194" s="17">
        <v>6</v>
      </c>
      <c r="V194" s="17">
        <v>10</v>
      </c>
      <c r="W194" s="17" t="s">
        <v>77</v>
      </c>
      <c r="Y194" s="18" t="b">
        <f t="shared" ref="Y194:Y213" si="21">AND(T194="TRUE",U194&gt;5,V194&gt;5)</f>
        <v>1</v>
      </c>
      <c r="Z194" s="18">
        <f t="shared" ref="Z194:Z213" si="22">(P194*S194)+(U194*U194)+(V194*V194)</f>
        <v>143</v>
      </c>
      <c r="AA194" s="18">
        <f t="shared" ref="AA194:AA213" si="23">((P194*S194)+(U194*U194))/20*V194</f>
        <v>21.5</v>
      </c>
      <c r="AB194" s="18" t="str">
        <f t="shared" ref="AB194:AC213" si="24">IF(Z194&gt;Z$215,"YES","NO")</f>
        <v>YES</v>
      </c>
      <c r="AC194" s="18" t="str">
        <f t="shared" si="24"/>
        <v>YES</v>
      </c>
      <c r="AD194" s="18" t="b">
        <f t="shared" ref="AD194:AD213" si="25">AND($AB194="YES",$AC194="YES")</f>
        <v>1</v>
      </c>
      <c r="AE194" s="18" t="b">
        <f t="shared" ref="AE194:AE213" si="26">OR($AB194="YES",$AC194="YES")</f>
        <v>1</v>
      </c>
      <c r="AF194" s="18">
        <f t="shared" ref="AF194:AG213" si="27">_xlfn.RANK.EQ(Z194,Z$2:Z$213)</f>
        <v>189</v>
      </c>
      <c r="AG194" s="18">
        <f t="shared" si="27"/>
        <v>189</v>
      </c>
      <c r="AH194" s="18"/>
      <c r="AI194" s="17" t="s">
        <v>78</v>
      </c>
      <c r="AJ194" s="17" t="s">
        <v>79</v>
      </c>
      <c r="AL194" s="18"/>
      <c r="AM194" s="18"/>
      <c r="AN194" s="18"/>
      <c r="AO194" s="18">
        <v>1</v>
      </c>
      <c r="AP194" s="18">
        <v>1</v>
      </c>
      <c r="AQ194" s="18">
        <v>3</v>
      </c>
      <c r="AR194" s="18">
        <v>3</v>
      </c>
      <c r="AS194" s="18">
        <v>3</v>
      </c>
      <c r="AT194" s="18">
        <v>3</v>
      </c>
      <c r="AU194" s="18">
        <v>3</v>
      </c>
      <c r="AV194" s="18">
        <v>3</v>
      </c>
      <c r="AW194" s="18">
        <v>6</v>
      </c>
      <c r="AX194" s="18">
        <v>3</v>
      </c>
      <c r="AY194" s="18">
        <v>6</v>
      </c>
      <c r="AZ194" s="18">
        <v>3</v>
      </c>
      <c r="BB194" s="17" t="s">
        <v>1423</v>
      </c>
      <c r="BC194" s="17" t="s">
        <v>1424</v>
      </c>
      <c r="BD194" s="17">
        <v>69.064999999999998</v>
      </c>
      <c r="BE194" s="17">
        <v>-0.57999999999999996</v>
      </c>
      <c r="BF194" s="17">
        <v>4</v>
      </c>
      <c r="BG194" s="17">
        <v>-4.58</v>
      </c>
      <c r="BH194" s="17">
        <v>9.1800000000000007E-2</v>
      </c>
      <c r="BJ194" s="17">
        <v>10000</v>
      </c>
      <c r="BK194" s="17">
        <v>2</v>
      </c>
      <c r="BL194" s="17">
        <v>5</v>
      </c>
      <c r="BN194" s="17" t="s">
        <v>81</v>
      </c>
      <c r="BO194" s="17" t="s">
        <v>82</v>
      </c>
      <c r="BP194" s="17" t="s">
        <v>81</v>
      </c>
      <c r="BQ194" s="17" t="s">
        <v>83</v>
      </c>
      <c r="BR194" s="17" t="s">
        <v>75</v>
      </c>
    </row>
    <row r="195" spans="1:70" s="17" customFormat="1" x14ac:dyDescent="0.35">
      <c r="A195" s="16" t="s">
        <v>1429</v>
      </c>
      <c r="B195" s="16" t="s">
        <v>1430</v>
      </c>
      <c r="C195" s="16">
        <v>78.013935812</v>
      </c>
      <c r="D195" s="16" t="s">
        <v>1431</v>
      </c>
      <c r="E195" s="16" t="s">
        <v>1432</v>
      </c>
      <c r="F195" s="16" t="s">
        <v>1433</v>
      </c>
      <c r="G195" s="16" t="s">
        <v>1434</v>
      </c>
      <c r="H195" s="16" t="s">
        <v>1757</v>
      </c>
      <c r="I195" s="16">
        <v>1567</v>
      </c>
      <c r="J195" s="16">
        <v>1512</v>
      </c>
      <c r="K195" s="16" t="s">
        <v>1435</v>
      </c>
      <c r="L195" s="17" t="s">
        <v>1434</v>
      </c>
      <c r="M195" s="17" t="s">
        <v>1429</v>
      </c>
      <c r="N195" s="17" t="s">
        <v>73</v>
      </c>
      <c r="O195" s="17" t="s">
        <v>123</v>
      </c>
      <c r="P195" s="17">
        <v>7</v>
      </c>
      <c r="Q195" s="17" t="s">
        <v>75</v>
      </c>
      <c r="R195" s="17" t="s">
        <v>75</v>
      </c>
      <c r="S195" s="17">
        <v>1</v>
      </c>
      <c r="T195" s="17" t="s">
        <v>76</v>
      </c>
      <c r="U195" s="17">
        <v>6</v>
      </c>
      <c r="V195" s="17">
        <v>10</v>
      </c>
      <c r="W195" s="17" t="s">
        <v>77</v>
      </c>
      <c r="Y195" s="18" t="b">
        <f t="shared" si="21"/>
        <v>1</v>
      </c>
      <c r="Z195" s="18">
        <f t="shared" si="22"/>
        <v>143</v>
      </c>
      <c r="AA195" s="18">
        <f t="shared" si="23"/>
        <v>21.5</v>
      </c>
      <c r="AB195" s="18" t="str">
        <f t="shared" si="24"/>
        <v>YES</v>
      </c>
      <c r="AC195" s="18" t="str">
        <f t="shared" si="24"/>
        <v>YES</v>
      </c>
      <c r="AD195" s="18" t="b">
        <f t="shared" si="25"/>
        <v>1</v>
      </c>
      <c r="AE195" s="18" t="b">
        <f t="shared" si="26"/>
        <v>1</v>
      </c>
      <c r="AF195" s="18">
        <f t="shared" si="27"/>
        <v>189</v>
      </c>
      <c r="AG195" s="18">
        <f t="shared" si="27"/>
        <v>189</v>
      </c>
      <c r="AH195" s="18"/>
      <c r="AI195" s="17" t="s">
        <v>137</v>
      </c>
      <c r="AJ195" s="17" t="s">
        <v>138</v>
      </c>
      <c r="AL195" s="18"/>
      <c r="AM195" s="18"/>
      <c r="AN195" s="18"/>
      <c r="AO195" s="18">
        <v>3</v>
      </c>
      <c r="AP195" s="18">
        <v>3</v>
      </c>
      <c r="AQ195" s="18">
        <v>3</v>
      </c>
      <c r="AR195" s="18">
        <v>3</v>
      </c>
      <c r="AS195" s="18">
        <v>3</v>
      </c>
      <c r="AT195" s="18">
        <v>3</v>
      </c>
      <c r="AU195" s="18">
        <v>3</v>
      </c>
      <c r="AV195" s="18">
        <v>3</v>
      </c>
      <c r="AW195" s="18">
        <v>6</v>
      </c>
      <c r="AX195" s="18">
        <v>3</v>
      </c>
      <c r="AY195" s="18">
        <v>6</v>
      </c>
      <c r="AZ195" s="18">
        <v>3</v>
      </c>
      <c r="BB195" s="17" t="s">
        <v>1430</v>
      </c>
      <c r="BC195" s="17" t="s">
        <v>1431</v>
      </c>
      <c r="BD195" s="17">
        <v>78.13</v>
      </c>
      <c r="BE195" s="17">
        <v>-0.2</v>
      </c>
      <c r="BF195" s="17">
        <v>4.9329999999999998</v>
      </c>
      <c r="BG195" s="17">
        <v>-5.133</v>
      </c>
      <c r="BH195" s="17">
        <v>1.54E-2</v>
      </c>
      <c r="BJ195" s="17">
        <v>10000</v>
      </c>
      <c r="BK195" s="17">
        <v>2</v>
      </c>
      <c r="BL195" s="17">
        <v>5</v>
      </c>
      <c r="BN195" s="17" t="s">
        <v>81</v>
      </c>
      <c r="BO195" s="17" t="s">
        <v>82</v>
      </c>
      <c r="BP195" s="17" t="s">
        <v>81</v>
      </c>
      <c r="BQ195" s="17" t="s">
        <v>83</v>
      </c>
      <c r="BR195" s="17" t="s">
        <v>75</v>
      </c>
    </row>
    <row r="196" spans="1:70" s="17" customFormat="1" x14ac:dyDescent="0.35">
      <c r="A196" s="16" t="s">
        <v>1436</v>
      </c>
      <c r="B196" s="16" t="s">
        <v>1437</v>
      </c>
      <c r="C196" s="16">
        <v>88.052429496000002</v>
      </c>
      <c r="D196" s="16" t="s">
        <v>1438</v>
      </c>
      <c r="E196" s="16" t="s">
        <v>1439</v>
      </c>
      <c r="F196" s="16" t="s">
        <v>1440</v>
      </c>
      <c r="G196" s="16" t="s">
        <v>1441</v>
      </c>
      <c r="H196" s="16" t="s">
        <v>1758</v>
      </c>
      <c r="I196" s="16">
        <v>8065</v>
      </c>
      <c r="J196" s="16">
        <v>7774</v>
      </c>
      <c r="K196" s="16" t="s">
        <v>1442</v>
      </c>
      <c r="L196" s="17" t="s">
        <v>1441</v>
      </c>
      <c r="M196" s="17" t="s">
        <v>1436</v>
      </c>
      <c r="N196" s="17" t="s">
        <v>73</v>
      </c>
      <c r="O196" s="17" t="s">
        <v>104</v>
      </c>
      <c r="P196" s="17">
        <v>7</v>
      </c>
      <c r="Q196" s="17" t="s">
        <v>75</v>
      </c>
      <c r="R196" s="17" t="s">
        <v>75</v>
      </c>
      <c r="S196" s="17">
        <v>1</v>
      </c>
      <c r="T196" s="17" t="s">
        <v>76</v>
      </c>
      <c r="U196" s="17">
        <v>6</v>
      </c>
      <c r="V196" s="17">
        <v>10</v>
      </c>
      <c r="W196" s="17" t="s">
        <v>77</v>
      </c>
      <c r="Y196" s="18" t="b">
        <f t="shared" si="21"/>
        <v>1</v>
      </c>
      <c r="Z196" s="18">
        <f t="shared" si="22"/>
        <v>143</v>
      </c>
      <c r="AA196" s="18">
        <f t="shared" si="23"/>
        <v>21.5</v>
      </c>
      <c r="AB196" s="18" t="str">
        <f t="shared" si="24"/>
        <v>YES</v>
      </c>
      <c r="AC196" s="18" t="str">
        <f t="shared" si="24"/>
        <v>YES</v>
      </c>
      <c r="AD196" s="18" t="b">
        <f t="shared" si="25"/>
        <v>1</v>
      </c>
      <c r="AE196" s="18" t="b">
        <f t="shared" si="26"/>
        <v>1</v>
      </c>
      <c r="AF196" s="18">
        <f t="shared" si="27"/>
        <v>189</v>
      </c>
      <c r="AG196" s="18">
        <f t="shared" si="27"/>
        <v>189</v>
      </c>
      <c r="AH196" s="18"/>
      <c r="AI196" s="17" t="s">
        <v>137</v>
      </c>
      <c r="AJ196" s="17" t="s">
        <v>138</v>
      </c>
      <c r="AL196" s="18"/>
      <c r="AM196" s="18"/>
      <c r="AN196" s="18"/>
      <c r="AO196" s="18">
        <v>1</v>
      </c>
      <c r="AP196" s="18">
        <v>1</v>
      </c>
      <c r="AQ196" s="18">
        <v>3</v>
      </c>
      <c r="AR196" s="18">
        <v>3</v>
      </c>
      <c r="AS196" s="18">
        <v>3</v>
      </c>
      <c r="AT196" s="18">
        <v>1</v>
      </c>
      <c r="AU196" s="18">
        <v>3</v>
      </c>
      <c r="AV196" s="18">
        <v>3</v>
      </c>
      <c r="AW196" s="18">
        <v>6</v>
      </c>
      <c r="AX196" s="18">
        <v>3</v>
      </c>
      <c r="AY196" s="18">
        <v>6</v>
      </c>
      <c r="AZ196" s="18">
        <v>3</v>
      </c>
      <c r="BB196" s="17" t="s">
        <v>1437</v>
      </c>
      <c r="BC196" s="17" t="s">
        <v>1438</v>
      </c>
      <c r="BD196" s="17">
        <v>88.100999999999999</v>
      </c>
      <c r="BE196" s="17">
        <v>-0.81</v>
      </c>
      <c r="BF196" s="17">
        <v>4.2709999999999999</v>
      </c>
      <c r="BG196" s="17">
        <v>-5.0809999999999995</v>
      </c>
      <c r="BH196" s="17">
        <v>1.29E-2</v>
      </c>
      <c r="BJ196" s="17">
        <v>10000</v>
      </c>
      <c r="BK196" s="17">
        <v>2</v>
      </c>
      <c r="BL196" s="17">
        <v>5</v>
      </c>
      <c r="BN196" s="17" t="s">
        <v>81</v>
      </c>
      <c r="BO196" s="17" t="s">
        <v>82</v>
      </c>
      <c r="BP196" s="17" t="s">
        <v>81</v>
      </c>
      <c r="BQ196" s="17" t="s">
        <v>83</v>
      </c>
      <c r="BR196" s="17" t="s">
        <v>75</v>
      </c>
    </row>
    <row r="197" spans="1:70" s="17" customFormat="1" x14ac:dyDescent="0.35">
      <c r="A197" s="16" t="s">
        <v>1443</v>
      </c>
      <c r="B197" s="16" t="s">
        <v>1444</v>
      </c>
      <c r="C197" s="16">
        <v>278.15180918400102</v>
      </c>
      <c r="D197" s="16" t="s">
        <v>1445</v>
      </c>
      <c r="E197" s="16" t="s">
        <v>1446</v>
      </c>
      <c r="F197" s="16" t="s">
        <v>1447</v>
      </c>
      <c r="G197" s="16" t="s">
        <v>1448</v>
      </c>
      <c r="H197" s="16" t="s">
        <v>1759</v>
      </c>
      <c r="I197" s="16">
        <v>3026</v>
      </c>
      <c r="J197" s="16">
        <v>13837319</v>
      </c>
      <c r="K197" s="16" t="s">
        <v>1449</v>
      </c>
      <c r="L197" s="17" t="s">
        <v>1448</v>
      </c>
      <c r="M197" s="17" t="s">
        <v>1443</v>
      </c>
      <c r="N197" s="17" t="s">
        <v>73</v>
      </c>
      <c r="O197" s="17" t="s">
        <v>1450</v>
      </c>
      <c r="P197" s="17">
        <v>7</v>
      </c>
      <c r="Q197" s="17" t="s">
        <v>75</v>
      </c>
      <c r="R197" s="17" t="s">
        <v>75</v>
      </c>
      <c r="S197" s="17">
        <v>1</v>
      </c>
      <c r="T197" s="17" t="s">
        <v>76</v>
      </c>
      <c r="U197" s="17">
        <v>6</v>
      </c>
      <c r="V197" s="17">
        <v>10</v>
      </c>
      <c r="W197" s="17" t="s">
        <v>77</v>
      </c>
      <c r="Y197" s="18" t="b">
        <f t="shared" si="21"/>
        <v>1</v>
      </c>
      <c r="Z197" s="18">
        <f t="shared" si="22"/>
        <v>143</v>
      </c>
      <c r="AA197" s="18">
        <f t="shared" si="23"/>
        <v>21.5</v>
      </c>
      <c r="AB197" s="18" t="str">
        <f t="shared" si="24"/>
        <v>YES</v>
      </c>
      <c r="AC197" s="18" t="str">
        <f t="shared" si="24"/>
        <v>YES</v>
      </c>
      <c r="AD197" s="18" t="b">
        <f t="shared" si="25"/>
        <v>1</v>
      </c>
      <c r="AE197" s="18" t="b">
        <f t="shared" si="26"/>
        <v>1</v>
      </c>
      <c r="AF197" s="18">
        <f t="shared" si="27"/>
        <v>189</v>
      </c>
      <c r="AG197" s="18">
        <f t="shared" si="27"/>
        <v>189</v>
      </c>
      <c r="AH197" s="18"/>
      <c r="AI197" s="17" t="s">
        <v>78</v>
      </c>
      <c r="AJ197" s="17" t="s">
        <v>79</v>
      </c>
      <c r="AL197" s="18"/>
      <c r="AM197" s="18"/>
      <c r="AN197" s="18"/>
      <c r="AO197" s="18">
        <v>6</v>
      </c>
      <c r="AP197" s="18">
        <v>6</v>
      </c>
      <c r="AQ197" s="18">
        <v>3</v>
      </c>
      <c r="AR197" s="18">
        <v>3</v>
      </c>
      <c r="AS197" s="18">
        <v>3</v>
      </c>
      <c r="AT197" s="18">
        <v>3</v>
      </c>
      <c r="AU197" s="18">
        <v>3</v>
      </c>
      <c r="AV197" s="18">
        <v>3</v>
      </c>
      <c r="AW197" s="18">
        <v>6</v>
      </c>
      <c r="AX197" s="18">
        <v>3</v>
      </c>
      <c r="AY197" s="18">
        <v>6</v>
      </c>
      <c r="AZ197" s="18">
        <v>3</v>
      </c>
      <c r="BB197" s="17" t="s">
        <v>1444</v>
      </c>
      <c r="BC197" s="17" t="s">
        <v>1445</v>
      </c>
      <c r="BD197" s="17">
        <v>278.33</v>
      </c>
      <c r="BE197" s="17">
        <v>4.5</v>
      </c>
      <c r="BF197" s="17">
        <v>8.6310000000000002</v>
      </c>
      <c r="BG197" s="17">
        <v>-4.1310000000000002</v>
      </c>
      <c r="BH197" s="17">
        <v>8.9599999999999999E-2</v>
      </c>
      <c r="BJ197" s="17">
        <v>10000</v>
      </c>
      <c r="BK197" s="17">
        <v>2</v>
      </c>
      <c r="BL197" s="17">
        <v>5</v>
      </c>
      <c r="BN197" s="17" t="s">
        <v>81</v>
      </c>
      <c r="BO197" s="17" t="s">
        <v>82</v>
      </c>
      <c r="BP197" s="17" t="s">
        <v>81</v>
      </c>
      <c r="BQ197" s="17" t="s">
        <v>83</v>
      </c>
      <c r="BR197" s="17" t="s">
        <v>75</v>
      </c>
    </row>
    <row r="198" spans="1:70" s="17" customFormat="1" x14ac:dyDescent="0.35">
      <c r="A198" s="16" t="s">
        <v>1451</v>
      </c>
      <c r="B198" s="16" t="s">
        <v>1452</v>
      </c>
      <c r="C198" s="16">
        <v>312.13615912000103</v>
      </c>
      <c r="D198" s="16" t="s">
        <v>1453</v>
      </c>
      <c r="E198" s="16" t="s">
        <v>1454</v>
      </c>
      <c r="F198" s="16" t="s">
        <v>1455</v>
      </c>
      <c r="G198" s="16" t="s">
        <v>1456</v>
      </c>
      <c r="H198" s="16" t="s">
        <v>1760</v>
      </c>
      <c r="I198" s="16">
        <v>2347</v>
      </c>
      <c r="J198" s="16">
        <v>2257</v>
      </c>
      <c r="K198" s="16" t="s">
        <v>1457</v>
      </c>
      <c r="L198" s="17" t="s">
        <v>1456</v>
      </c>
      <c r="M198" s="17" t="s">
        <v>1451</v>
      </c>
      <c r="N198" s="17" t="s">
        <v>73</v>
      </c>
      <c r="O198" s="17" t="s">
        <v>896</v>
      </c>
      <c r="P198" s="17">
        <v>7</v>
      </c>
      <c r="Q198" s="17" t="s">
        <v>75</v>
      </c>
      <c r="R198" s="17" t="s">
        <v>75</v>
      </c>
      <c r="S198" s="17">
        <v>1</v>
      </c>
      <c r="T198" s="17" t="s">
        <v>76</v>
      </c>
      <c r="U198" s="17">
        <v>6</v>
      </c>
      <c r="V198" s="17">
        <v>10</v>
      </c>
      <c r="W198" s="17" t="s">
        <v>77</v>
      </c>
      <c r="Y198" s="18" t="b">
        <f t="shared" si="21"/>
        <v>1</v>
      </c>
      <c r="Z198" s="18">
        <f t="shared" si="22"/>
        <v>143</v>
      </c>
      <c r="AA198" s="18">
        <f t="shared" si="23"/>
        <v>21.5</v>
      </c>
      <c r="AB198" s="18" t="str">
        <f t="shared" si="24"/>
        <v>YES</v>
      </c>
      <c r="AC198" s="18" t="str">
        <f t="shared" si="24"/>
        <v>YES</v>
      </c>
      <c r="AD198" s="18" t="b">
        <f t="shared" si="25"/>
        <v>1</v>
      </c>
      <c r="AE198" s="18" t="b">
        <f t="shared" si="26"/>
        <v>1</v>
      </c>
      <c r="AF198" s="18">
        <f t="shared" si="27"/>
        <v>189</v>
      </c>
      <c r="AG198" s="18">
        <f t="shared" si="27"/>
        <v>189</v>
      </c>
      <c r="AH198" s="18"/>
      <c r="AI198" s="17" t="s">
        <v>78</v>
      </c>
      <c r="AJ198" s="17" t="s">
        <v>79</v>
      </c>
      <c r="AL198" s="18"/>
      <c r="AM198" s="18"/>
      <c r="AN198" s="18"/>
      <c r="AO198" s="18">
        <v>6</v>
      </c>
      <c r="AP198" s="18">
        <v>6</v>
      </c>
      <c r="AQ198" s="18">
        <v>3</v>
      </c>
      <c r="AR198" s="18">
        <v>3</v>
      </c>
      <c r="AS198" s="18">
        <v>3</v>
      </c>
      <c r="AT198" s="18">
        <v>3</v>
      </c>
      <c r="AU198" s="18">
        <v>3</v>
      </c>
      <c r="AV198" s="18">
        <v>3</v>
      </c>
      <c r="AW198" s="18">
        <v>6</v>
      </c>
      <c r="AX198" s="18">
        <v>3</v>
      </c>
      <c r="AY198" s="18">
        <v>6</v>
      </c>
      <c r="AZ198" s="18">
        <v>3</v>
      </c>
      <c r="BB198" s="17" t="s">
        <v>1452</v>
      </c>
      <c r="BC198" s="17" t="s">
        <v>1453</v>
      </c>
      <c r="BD198" s="17">
        <v>312.33999999999997</v>
      </c>
      <c r="BE198" s="17">
        <v>4.7300000000000004</v>
      </c>
      <c r="BF198" s="17">
        <v>9.0180000000000007</v>
      </c>
      <c r="BG198" s="17">
        <v>-4.2880000000000003</v>
      </c>
      <c r="BH198" s="17">
        <v>3.5400000000000001E-2</v>
      </c>
      <c r="BJ198" s="17">
        <v>10000</v>
      </c>
      <c r="BK198" s="17">
        <v>2</v>
      </c>
      <c r="BL198" s="17">
        <v>5</v>
      </c>
      <c r="BN198" s="17" t="s">
        <v>81</v>
      </c>
      <c r="BO198" s="17" t="s">
        <v>82</v>
      </c>
      <c r="BP198" s="17" t="s">
        <v>81</v>
      </c>
      <c r="BQ198" s="17" t="s">
        <v>83</v>
      </c>
      <c r="BR198" s="17" t="s">
        <v>75</v>
      </c>
    </row>
    <row r="199" spans="1:70" s="17" customFormat="1" x14ac:dyDescent="0.35">
      <c r="A199" s="16" t="s">
        <v>1458</v>
      </c>
      <c r="B199" s="16" t="s">
        <v>1459</v>
      </c>
      <c r="C199" s="16">
        <v>111.068413908</v>
      </c>
      <c r="D199" s="16" t="s">
        <v>1460</v>
      </c>
      <c r="E199" s="16" t="s">
        <v>1461</v>
      </c>
      <c r="F199" s="16" t="s">
        <v>1462</v>
      </c>
      <c r="G199" s="16" t="s">
        <v>1463</v>
      </c>
      <c r="H199" s="16" t="s">
        <v>1761</v>
      </c>
      <c r="I199" s="16">
        <v>6917</v>
      </c>
      <c r="J199" s="16">
        <v>6651</v>
      </c>
      <c r="K199" s="16" t="s">
        <v>1464</v>
      </c>
      <c r="L199" s="17" t="s">
        <v>1463</v>
      </c>
      <c r="M199" s="17" t="s">
        <v>1458</v>
      </c>
      <c r="N199" s="17" t="s">
        <v>73</v>
      </c>
      <c r="O199" s="17" t="s">
        <v>1465</v>
      </c>
      <c r="P199" s="17">
        <v>7</v>
      </c>
      <c r="Q199" s="17" t="s">
        <v>75</v>
      </c>
      <c r="R199" s="17" t="s">
        <v>75</v>
      </c>
      <c r="S199" s="17">
        <v>1</v>
      </c>
      <c r="T199" s="17" t="s">
        <v>76</v>
      </c>
      <c r="U199" s="17">
        <v>6</v>
      </c>
      <c r="V199" s="17">
        <v>10</v>
      </c>
      <c r="W199" s="17" t="s">
        <v>77</v>
      </c>
      <c r="Y199" s="18" t="b">
        <f t="shared" si="21"/>
        <v>1</v>
      </c>
      <c r="Z199" s="18">
        <f t="shared" si="22"/>
        <v>143</v>
      </c>
      <c r="AA199" s="18">
        <f t="shared" si="23"/>
        <v>21.5</v>
      </c>
      <c r="AB199" s="18" t="str">
        <f t="shared" si="24"/>
        <v>YES</v>
      </c>
      <c r="AC199" s="18" t="str">
        <f t="shared" si="24"/>
        <v>YES</v>
      </c>
      <c r="AD199" s="18" t="b">
        <f t="shared" si="25"/>
        <v>1</v>
      </c>
      <c r="AE199" s="18" t="b">
        <f t="shared" si="26"/>
        <v>1</v>
      </c>
      <c r="AF199" s="18">
        <f t="shared" si="27"/>
        <v>189</v>
      </c>
      <c r="AG199" s="18">
        <f t="shared" si="27"/>
        <v>189</v>
      </c>
      <c r="AH199" s="18"/>
      <c r="AI199" s="17" t="s">
        <v>78</v>
      </c>
      <c r="AJ199" s="17" t="s">
        <v>125</v>
      </c>
      <c r="AL199" s="18"/>
      <c r="AM199" s="18"/>
      <c r="AN199" s="18"/>
      <c r="AO199" s="18">
        <v>3</v>
      </c>
      <c r="AP199" s="18">
        <v>3</v>
      </c>
      <c r="AQ199" s="18">
        <v>3</v>
      </c>
      <c r="AR199" s="18">
        <v>3</v>
      </c>
      <c r="AS199" s="18">
        <v>3</v>
      </c>
      <c r="AT199" s="18">
        <v>3</v>
      </c>
      <c r="AU199" s="18">
        <v>3</v>
      </c>
      <c r="AV199" s="18">
        <v>3</v>
      </c>
      <c r="AW199" s="18">
        <v>6</v>
      </c>
      <c r="AX199" s="18">
        <v>3</v>
      </c>
      <c r="AY199" s="18">
        <v>6</v>
      </c>
      <c r="AZ199" s="18">
        <v>3</v>
      </c>
      <c r="BB199" s="17" t="s">
        <v>1459</v>
      </c>
      <c r="BC199" s="17" t="s">
        <v>1460</v>
      </c>
      <c r="BD199" s="17">
        <v>111.14</v>
      </c>
      <c r="BE199" s="17">
        <v>0.37</v>
      </c>
      <c r="BF199" s="17">
        <v>6.016</v>
      </c>
      <c r="BG199" s="17">
        <v>-5.6459999999999999</v>
      </c>
      <c r="BH199" s="17">
        <v>1.9099999999999999E-2</v>
      </c>
      <c r="BJ199" s="17">
        <v>10000</v>
      </c>
      <c r="BK199" s="17">
        <v>2</v>
      </c>
      <c r="BL199" s="17">
        <v>5</v>
      </c>
      <c r="BN199" s="17" t="s">
        <v>81</v>
      </c>
      <c r="BO199" s="17" t="s">
        <v>82</v>
      </c>
      <c r="BP199" s="17" t="s">
        <v>81</v>
      </c>
      <c r="BQ199" s="17" t="s">
        <v>83</v>
      </c>
      <c r="BR199" s="17" t="s">
        <v>75</v>
      </c>
    </row>
    <row r="200" spans="1:70" s="17" customFormat="1" x14ac:dyDescent="0.35">
      <c r="A200" s="16" t="s">
        <v>1466</v>
      </c>
      <c r="B200" s="16" t="s">
        <v>1467</v>
      </c>
      <c r="C200" s="16">
        <v>146.036779432</v>
      </c>
      <c r="D200" s="16" t="s">
        <v>1468</v>
      </c>
      <c r="E200" s="16" t="s">
        <v>1469</v>
      </c>
      <c r="F200" s="16" t="s">
        <v>1470</v>
      </c>
      <c r="G200" s="16" t="s">
        <v>1471</v>
      </c>
      <c r="H200" s="16" t="s">
        <v>1762</v>
      </c>
      <c r="I200" s="16">
        <v>323</v>
      </c>
      <c r="J200" s="16">
        <v>13848793</v>
      </c>
      <c r="K200" s="16" t="s">
        <v>1472</v>
      </c>
      <c r="L200" s="17" t="s">
        <v>1471</v>
      </c>
      <c r="M200" s="17" t="s">
        <v>1466</v>
      </c>
      <c r="N200" s="17" t="s">
        <v>200</v>
      </c>
      <c r="O200" s="17" t="s">
        <v>104</v>
      </c>
      <c r="P200" s="17">
        <v>7</v>
      </c>
      <c r="Q200" s="17" t="s">
        <v>75</v>
      </c>
      <c r="R200" s="17" t="s">
        <v>75</v>
      </c>
      <c r="S200" s="17">
        <v>1</v>
      </c>
      <c r="T200" s="17" t="s">
        <v>76</v>
      </c>
      <c r="U200" s="17">
        <v>6</v>
      </c>
      <c r="V200" s="17">
        <v>10</v>
      </c>
      <c r="W200" s="17" t="s">
        <v>124</v>
      </c>
      <c r="Y200" s="18" t="b">
        <f t="shared" si="21"/>
        <v>1</v>
      </c>
      <c r="Z200" s="18">
        <f t="shared" si="22"/>
        <v>143</v>
      </c>
      <c r="AA200" s="18">
        <f t="shared" si="23"/>
        <v>21.5</v>
      </c>
      <c r="AB200" s="18" t="str">
        <f t="shared" si="24"/>
        <v>YES</v>
      </c>
      <c r="AC200" s="18" t="str">
        <f t="shared" si="24"/>
        <v>YES</v>
      </c>
      <c r="AD200" s="18" t="b">
        <f t="shared" si="25"/>
        <v>1</v>
      </c>
      <c r="AE200" s="18" t="b">
        <f t="shared" si="26"/>
        <v>1</v>
      </c>
      <c r="AF200" s="18">
        <f t="shared" si="27"/>
        <v>189</v>
      </c>
      <c r="AG200" s="18">
        <f t="shared" si="27"/>
        <v>189</v>
      </c>
      <c r="AH200" s="18"/>
      <c r="AI200" s="17" t="s">
        <v>202</v>
      </c>
      <c r="AJ200" s="17" t="s">
        <v>125</v>
      </c>
      <c r="AL200" s="18"/>
      <c r="AM200" s="18"/>
      <c r="AN200" s="18"/>
      <c r="AO200" s="18">
        <v>3</v>
      </c>
      <c r="AP200" s="18">
        <v>6</v>
      </c>
      <c r="AQ200" s="18">
        <v>6</v>
      </c>
      <c r="AR200" s="18">
        <v>6</v>
      </c>
      <c r="AS200" s="18">
        <v>6</v>
      </c>
      <c r="AT200" s="18">
        <v>6</v>
      </c>
      <c r="AU200" s="18">
        <v>3</v>
      </c>
      <c r="AV200" s="18">
        <v>3</v>
      </c>
      <c r="AW200" s="18">
        <v>6</v>
      </c>
      <c r="AX200" s="18">
        <v>6</v>
      </c>
      <c r="AY200" s="18">
        <v>6</v>
      </c>
      <c r="AZ200" s="18">
        <v>6</v>
      </c>
      <c r="BB200" s="17" t="s">
        <v>1467</v>
      </c>
      <c r="BC200" s="17" t="s">
        <v>1468</v>
      </c>
      <c r="BD200" s="17">
        <v>146.13999999999999</v>
      </c>
      <c r="BE200" s="17">
        <v>1.39</v>
      </c>
      <c r="BF200" s="17">
        <v>6.782</v>
      </c>
      <c r="BG200" s="17">
        <v>-5.3920000000000003</v>
      </c>
      <c r="BH200" s="17">
        <v>0.122</v>
      </c>
      <c r="BJ200" s="17">
        <v>10000</v>
      </c>
      <c r="BK200" s="17">
        <v>2</v>
      </c>
      <c r="BL200" s="17">
        <v>5</v>
      </c>
      <c r="BN200" s="17" t="s">
        <v>81</v>
      </c>
      <c r="BO200" s="17" t="s">
        <v>82</v>
      </c>
      <c r="BP200" s="17" t="s">
        <v>81</v>
      </c>
      <c r="BQ200" s="17" t="s">
        <v>83</v>
      </c>
      <c r="BR200" s="17" t="s">
        <v>75</v>
      </c>
    </row>
    <row r="201" spans="1:70" s="17" customFormat="1" x14ac:dyDescent="0.35">
      <c r="A201" s="16" t="s">
        <v>1473</v>
      </c>
      <c r="B201" s="16" t="s">
        <v>1474</v>
      </c>
      <c r="C201" s="16">
        <v>90.031694052000006</v>
      </c>
      <c r="D201" s="16" t="s">
        <v>1475</v>
      </c>
      <c r="E201" s="16" t="s">
        <v>1476</v>
      </c>
      <c r="F201" s="16" t="s">
        <v>1477</v>
      </c>
      <c r="G201" s="16" t="s">
        <v>1478</v>
      </c>
      <c r="H201" s="16" t="s">
        <v>1763</v>
      </c>
      <c r="I201" s="16">
        <v>8081</v>
      </c>
      <c r="J201" s="16">
        <v>7790</v>
      </c>
      <c r="K201" s="16" t="s">
        <v>1479</v>
      </c>
      <c r="L201" s="17" t="s">
        <v>1478</v>
      </c>
      <c r="M201" s="17" t="s">
        <v>1473</v>
      </c>
      <c r="N201" s="17" t="s">
        <v>73</v>
      </c>
      <c r="O201" s="17" t="s">
        <v>522</v>
      </c>
      <c r="P201" s="17">
        <v>6.5</v>
      </c>
      <c r="Q201" s="17" t="s">
        <v>75</v>
      </c>
      <c r="R201" s="17" t="s">
        <v>75</v>
      </c>
      <c r="S201" s="17">
        <v>1</v>
      </c>
      <c r="T201" s="17" t="s">
        <v>76</v>
      </c>
      <c r="U201" s="17">
        <v>6</v>
      </c>
      <c r="V201" s="17">
        <v>10</v>
      </c>
      <c r="W201" s="17" t="s">
        <v>77</v>
      </c>
      <c r="Y201" s="18" t="b">
        <f t="shared" si="21"/>
        <v>1</v>
      </c>
      <c r="Z201" s="18">
        <f t="shared" si="22"/>
        <v>142.5</v>
      </c>
      <c r="AA201" s="18">
        <f t="shared" si="23"/>
        <v>21.25</v>
      </c>
      <c r="AB201" s="18" t="str">
        <f t="shared" si="24"/>
        <v>YES</v>
      </c>
      <c r="AC201" s="18" t="str">
        <f t="shared" si="24"/>
        <v>YES</v>
      </c>
      <c r="AD201" s="18" t="b">
        <f t="shared" si="25"/>
        <v>1</v>
      </c>
      <c r="AE201" s="18" t="b">
        <f t="shared" si="26"/>
        <v>1</v>
      </c>
      <c r="AF201" s="18">
        <f t="shared" si="27"/>
        <v>200</v>
      </c>
      <c r="AG201" s="18">
        <f t="shared" si="27"/>
        <v>200</v>
      </c>
      <c r="AH201" s="18"/>
      <c r="AI201" s="17" t="s">
        <v>78</v>
      </c>
      <c r="AJ201" s="17" t="s">
        <v>79</v>
      </c>
      <c r="AL201" s="18"/>
      <c r="AM201" s="18"/>
      <c r="AN201" s="18"/>
      <c r="AO201" s="18">
        <v>3</v>
      </c>
      <c r="AP201" s="18">
        <v>3</v>
      </c>
      <c r="AQ201" s="18">
        <v>3</v>
      </c>
      <c r="AR201" s="18">
        <v>3</v>
      </c>
      <c r="AS201" s="18">
        <v>3</v>
      </c>
      <c r="AT201" s="18">
        <v>3</v>
      </c>
      <c r="AU201" s="18">
        <v>3</v>
      </c>
      <c r="AV201" s="18">
        <v>3</v>
      </c>
      <c r="AW201" s="18">
        <v>6</v>
      </c>
      <c r="AX201" s="18">
        <v>3</v>
      </c>
      <c r="AY201" s="18">
        <v>6</v>
      </c>
      <c r="AZ201" s="18">
        <v>3</v>
      </c>
      <c r="BB201" s="17" t="s">
        <v>1474</v>
      </c>
      <c r="BC201" s="17" t="s">
        <v>1475</v>
      </c>
      <c r="BD201" s="17">
        <v>90.073999999999998</v>
      </c>
      <c r="BE201" s="17">
        <v>-0.43</v>
      </c>
      <c r="BF201" s="17">
        <v>4.6639999999999997</v>
      </c>
      <c r="BG201" s="17">
        <v>-5.0939999999999994</v>
      </c>
      <c r="BH201" s="17">
        <v>2.1999999999999999E-2</v>
      </c>
      <c r="BJ201" s="17">
        <v>1000000</v>
      </c>
      <c r="BK201" s="17">
        <v>4</v>
      </c>
      <c r="BL201" s="17">
        <v>2.5</v>
      </c>
      <c r="BN201" s="17" t="s">
        <v>81</v>
      </c>
      <c r="BO201" s="17" t="s">
        <v>82</v>
      </c>
      <c r="BP201" s="17" t="s">
        <v>81</v>
      </c>
      <c r="BQ201" s="17" t="s">
        <v>83</v>
      </c>
      <c r="BR201" s="17" t="s">
        <v>75</v>
      </c>
    </row>
    <row r="202" spans="1:70" s="17" customFormat="1" x14ac:dyDescent="0.35">
      <c r="A202" s="16" t="s">
        <v>1480</v>
      </c>
      <c r="B202" s="16" t="s">
        <v>1481</v>
      </c>
      <c r="C202" s="16">
        <v>228.13615912</v>
      </c>
      <c r="D202" s="16" t="s">
        <v>1482</v>
      </c>
      <c r="E202" s="16" t="s">
        <v>1483</v>
      </c>
      <c r="F202" s="16" t="s">
        <v>1484</v>
      </c>
      <c r="G202" s="16" t="s">
        <v>1485</v>
      </c>
      <c r="H202" s="16" t="s">
        <v>1764</v>
      </c>
      <c r="I202" s="16">
        <v>7774</v>
      </c>
      <c r="J202" s="16">
        <v>7486</v>
      </c>
      <c r="K202" s="16" t="s">
        <v>113</v>
      </c>
      <c r="L202" s="17" t="s">
        <v>1485</v>
      </c>
      <c r="M202" s="17" t="s">
        <v>1480</v>
      </c>
      <c r="N202" s="17" t="s">
        <v>73</v>
      </c>
      <c r="O202" s="17" t="s">
        <v>123</v>
      </c>
      <c r="P202" s="17">
        <v>6</v>
      </c>
      <c r="Q202" s="17" t="s">
        <v>75</v>
      </c>
      <c r="R202" s="17" t="s">
        <v>75</v>
      </c>
      <c r="S202" s="17">
        <v>1</v>
      </c>
      <c r="T202" s="17" t="s">
        <v>76</v>
      </c>
      <c r="U202" s="17">
        <v>6</v>
      </c>
      <c r="V202" s="17">
        <v>10</v>
      </c>
      <c r="W202" s="17" t="s">
        <v>77</v>
      </c>
      <c r="Y202" s="18" t="b">
        <f t="shared" si="21"/>
        <v>1</v>
      </c>
      <c r="Z202" s="18">
        <f t="shared" si="22"/>
        <v>142</v>
      </c>
      <c r="AA202" s="18">
        <f t="shared" si="23"/>
        <v>21</v>
      </c>
      <c r="AB202" s="18" t="str">
        <f t="shared" si="24"/>
        <v>YES</v>
      </c>
      <c r="AC202" s="18" t="str">
        <f t="shared" si="24"/>
        <v>YES</v>
      </c>
      <c r="AD202" s="18" t="b">
        <f t="shared" si="25"/>
        <v>1</v>
      </c>
      <c r="AE202" s="18" t="b">
        <f t="shared" si="26"/>
        <v>1</v>
      </c>
      <c r="AF202" s="18">
        <f t="shared" si="27"/>
        <v>201</v>
      </c>
      <c r="AG202" s="18">
        <f t="shared" si="27"/>
        <v>201</v>
      </c>
      <c r="AH202" s="18"/>
      <c r="AI202" s="17" t="s">
        <v>137</v>
      </c>
      <c r="AJ202" s="17" t="s">
        <v>138</v>
      </c>
      <c r="AL202" s="18"/>
      <c r="AM202" s="18"/>
      <c r="AN202" s="18"/>
      <c r="AO202" s="18">
        <v>6</v>
      </c>
      <c r="AP202" s="18">
        <v>6</v>
      </c>
      <c r="AQ202" s="18">
        <v>3</v>
      </c>
      <c r="AR202" s="18">
        <v>3</v>
      </c>
      <c r="AS202" s="18">
        <v>3</v>
      </c>
      <c r="AT202" s="18">
        <v>3</v>
      </c>
      <c r="AU202" s="18">
        <v>3</v>
      </c>
      <c r="AV202" s="18">
        <v>3</v>
      </c>
      <c r="AW202" s="18">
        <v>6</v>
      </c>
      <c r="AX202" s="18">
        <v>3</v>
      </c>
      <c r="AY202" s="18">
        <v>6</v>
      </c>
      <c r="AZ202" s="18">
        <v>3</v>
      </c>
      <c r="BB202" s="17" t="s">
        <v>1481</v>
      </c>
      <c r="BC202" s="17" t="s">
        <v>1482</v>
      </c>
      <c r="BD202" s="17">
        <v>228.27</v>
      </c>
      <c r="BE202" s="17">
        <v>4.16</v>
      </c>
      <c r="BF202" s="17">
        <v>8.9760000000000009</v>
      </c>
      <c r="BG202" s="17">
        <v>-4.8160000000000007</v>
      </c>
      <c r="BH202" s="17">
        <v>3.44E-2</v>
      </c>
      <c r="BJ202" s="17">
        <v>1000</v>
      </c>
      <c r="BK202" s="17">
        <v>1</v>
      </c>
      <c r="BL202" s="17">
        <v>5</v>
      </c>
      <c r="BN202" s="17" t="s">
        <v>81</v>
      </c>
      <c r="BO202" s="17" t="s">
        <v>82</v>
      </c>
      <c r="BP202" s="17" t="s">
        <v>81</v>
      </c>
      <c r="BQ202" s="17" t="s">
        <v>83</v>
      </c>
      <c r="BR202" s="17" t="s">
        <v>75</v>
      </c>
    </row>
    <row r="203" spans="1:70" s="17" customFormat="1" x14ac:dyDescent="0.35">
      <c r="A203" s="16" t="s">
        <v>1486</v>
      </c>
      <c r="B203" s="16" t="s">
        <v>1487</v>
      </c>
      <c r="C203" s="16">
        <v>86.036779432000003</v>
      </c>
      <c r="D203" s="16" t="s">
        <v>1488</v>
      </c>
      <c r="E203" s="16" t="s">
        <v>1489</v>
      </c>
      <c r="F203" s="16" t="s">
        <v>1490</v>
      </c>
      <c r="G203" s="16" t="s">
        <v>1491</v>
      </c>
      <c r="H203" s="16" t="s">
        <v>1765</v>
      </c>
      <c r="I203" s="16">
        <v>8066</v>
      </c>
      <c r="J203" s="16">
        <v>7775</v>
      </c>
      <c r="K203" s="16" t="s">
        <v>1492</v>
      </c>
      <c r="L203" s="17" t="s">
        <v>1491</v>
      </c>
      <c r="M203" s="17" t="s">
        <v>1486</v>
      </c>
      <c r="N203" s="17" t="s">
        <v>73</v>
      </c>
      <c r="O203" s="17" t="s">
        <v>1465</v>
      </c>
      <c r="P203" s="17">
        <v>6</v>
      </c>
      <c r="Q203" s="17" t="s">
        <v>75</v>
      </c>
      <c r="R203" s="17" t="s">
        <v>75</v>
      </c>
      <c r="S203" s="17">
        <v>1</v>
      </c>
      <c r="T203" s="17" t="s">
        <v>76</v>
      </c>
      <c r="U203" s="17">
        <v>6</v>
      </c>
      <c r="V203" s="17">
        <v>10</v>
      </c>
      <c r="W203" s="17" t="s">
        <v>77</v>
      </c>
      <c r="Y203" s="18" t="b">
        <f t="shared" si="21"/>
        <v>1</v>
      </c>
      <c r="Z203" s="18">
        <f t="shared" si="22"/>
        <v>142</v>
      </c>
      <c r="AA203" s="18">
        <f t="shared" si="23"/>
        <v>21</v>
      </c>
      <c r="AB203" s="18" t="str">
        <f t="shared" si="24"/>
        <v>YES</v>
      </c>
      <c r="AC203" s="18" t="str">
        <f t="shared" si="24"/>
        <v>YES</v>
      </c>
      <c r="AD203" s="18" t="b">
        <f t="shared" si="25"/>
        <v>1</v>
      </c>
      <c r="AE203" s="18" t="b">
        <f t="shared" si="26"/>
        <v>1</v>
      </c>
      <c r="AF203" s="18">
        <f t="shared" si="27"/>
        <v>201</v>
      </c>
      <c r="AG203" s="18">
        <f t="shared" si="27"/>
        <v>201</v>
      </c>
      <c r="AH203" s="18"/>
      <c r="AI203" s="17" t="s">
        <v>78</v>
      </c>
      <c r="AJ203" s="17" t="s">
        <v>138</v>
      </c>
      <c r="AL203" s="18"/>
      <c r="AM203" s="18"/>
      <c r="AN203" s="18"/>
      <c r="AO203" s="18">
        <v>3</v>
      </c>
      <c r="AP203" s="18">
        <v>3</v>
      </c>
      <c r="AQ203" s="18">
        <v>3</v>
      </c>
      <c r="AR203" s="18">
        <v>3</v>
      </c>
      <c r="AS203" s="18">
        <v>6</v>
      </c>
      <c r="AT203" s="18">
        <v>3</v>
      </c>
      <c r="AU203" s="18">
        <v>3</v>
      </c>
      <c r="AV203" s="18">
        <v>3</v>
      </c>
      <c r="AW203" s="18">
        <v>6</v>
      </c>
      <c r="AX203" s="18">
        <v>3</v>
      </c>
      <c r="AY203" s="18">
        <v>6</v>
      </c>
      <c r="AZ203" s="18">
        <v>3</v>
      </c>
      <c r="BB203" s="17" t="s">
        <v>1487</v>
      </c>
      <c r="BC203" s="17" t="s">
        <v>1488</v>
      </c>
      <c r="BD203" s="17">
        <v>86.084999999999994</v>
      </c>
      <c r="BE203" s="17">
        <v>-0.93</v>
      </c>
      <c r="BF203" s="17">
        <v>5.3</v>
      </c>
      <c r="BG203" s="17">
        <v>-6.2299999999999995</v>
      </c>
      <c r="BH203" s="17">
        <v>7.6E-3</v>
      </c>
      <c r="BJ203" s="17">
        <v>1000</v>
      </c>
      <c r="BK203" s="17">
        <v>1</v>
      </c>
      <c r="BL203" s="17">
        <v>5</v>
      </c>
      <c r="BN203" s="17" t="s">
        <v>81</v>
      </c>
      <c r="BO203" s="17" t="s">
        <v>82</v>
      </c>
      <c r="BP203" s="17" t="s">
        <v>81</v>
      </c>
      <c r="BQ203" s="17" t="s">
        <v>83</v>
      </c>
      <c r="BR203" s="17" t="s">
        <v>75</v>
      </c>
    </row>
    <row r="204" spans="1:70" s="17" customFormat="1" x14ac:dyDescent="0.35">
      <c r="A204" s="16" t="s">
        <v>1493</v>
      </c>
      <c r="B204" s="16" t="s">
        <v>1494</v>
      </c>
      <c r="C204" s="16">
        <v>90.068079560000001</v>
      </c>
      <c r="D204" s="16" t="s">
        <v>1495</v>
      </c>
      <c r="E204" s="16" t="s">
        <v>1496</v>
      </c>
      <c r="F204" s="16" t="s">
        <v>1497</v>
      </c>
      <c r="G204" s="16" t="s">
        <v>1498</v>
      </c>
      <c r="H204" s="16" t="s">
        <v>1766</v>
      </c>
      <c r="I204" s="16">
        <v>8076</v>
      </c>
      <c r="J204" s="16">
        <v>13836591</v>
      </c>
      <c r="K204" s="16" t="s">
        <v>1499</v>
      </c>
      <c r="L204" s="17" t="s">
        <v>1498</v>
      </c>
      <c r="M204" s="17" t="s">
        <v>1493</v>
      </c>
      <c r="N204" s="17" t="s">
        <v>73</v>
      </c>
      <c r="O204" s="17" t="s">
        <v>1500</v>
      </c>
      <c r="P204" s="17">
        <v>6</v>
      </c>
      <c r="Q204" s="17" t="s">
        <v>75</v>
      </c>
      <c r="R204" s="17" t="s">
        <v>75</v>
      </c>
      <c r="S204" s="17">
        <v>1</v>
      </c>
      <c r="T204" s="17" t="s">
        <v>76</v>
      </c>
      <c r="U204" s="17">
        <v>6</v>
      </c>
      <c r="V204" s="17">
        <v>10</v>
      </c>
      <c r="W204" s="17" t="s">
        <v>77</v>
      </c>
      <c r="Y204" s="18" t="b">
        <f t="shared" si="21"/>
        <v>1</v>
      </c>
      <c r="Z204" s="18">
        <f t="shared" si="22"/>
        <v>142</v>
      </c>
      <c r="AA204" s="18">
        <f t="shared" si="23"/>
        <v>21</v>
      </c>
      <c r="AB204" s="18" t="str">
        <f t="shared" si="24"/>
        <v>YES</v>
      </c>
      <c r="AC204" s="18" t="str">
        <f t="shared" si="24"/>
        <v>YES</v>
      </c>
      <c r="AD204" s="18" t="b">
        <f t="shared" si="25"/>
        <v>1</v>
      </c>
      <c r="AE204" s="18" t="b">
        <f t="shared" si="26"/>
        <v>1</v>
      </c>
      <c r="AF204" s="18">
        <f t="shared" si="27"/>
        <v>201</v>
      </c>
      <c r="AG204" s="18">
        <f t="shared" si="27"/>
        <v>201</v>
      </c>
      <c r="AH204" s="18"/>
      <c r="AI204" s="17" t="s">
        <v>78</v>
      </c>
      <c r="AJ204" s="17" t="s">
        <v>79</v>
      </c>
      <c r="AL204" s="18"/>
      <c r="AM204" s="18"/>
      <c r="AN204" s="18"/>
      <c r="AO204" s="18">
        <v>3</v>
      </c>
      <c r="AP204" s="18">
        <v>1</v>
      </c>
      <c r="AQ204" s="18">
        <v>3</v>
      </c>
      <c r="AR204" s="18">
        <v>3</v>
      </c>
      <c r="AS204" s="18">
        <v>3</v>
      </c>
      <c r="AT204" s="18">
        <v>1</v>
      </c>
      <c r="AU204" s="18">
        <v>1</v>
      </c>
      <c r="AV204" s="18">
        <v>3</v>
      </c>
      <c r="AW204" s="18">
        <v>6</v>
      </c>
      <c r="AX204" s="18">
        <v>3</v>
      </c>
      <c r="AY204" s="18">
        <v>3</v>
      </c>
      <c r="AZ204" s="18">
        <v>3</v>
      </c>
      <c r="BB204" s="17" t="s">
        <v>1494</v>
      </c>
      <c r="BC204" s="17" t="s">
        <v>1495</v>
      </c>
      <c r="BD204" s="17">
        <v>90.117000000000004</v>
      </c>
      <c r="BE204" s="17">
        <v>-0.32</v>
      </c>
      <c r="BF204" s="17">
        <v>4.3959999999999999</v>
      </c>
      <c r="BG204" s="17">
        <v>-4.7160000000000002</v>
      </c>
      <c r="BH204" s="17">
        <v>2.3199999999999998E-2</v>
      </c>
      <c r="BJ204" s="17">
        <v>1000</v>
      </c>
      <c r="BK204" s="17">
        <v>1</v>
      </c>
      <c r="BL204" s="17">
        <v>5</v>
      </c>
      <c r="BN204" s="17" t="s">
        <v>81</v>
      </c>
      <c r="BO204" s="17" t="s">
        <v>82</v>
      </c>
      <c r="BP204" s="17" t="s">
        <v>81</v>
      </c>
      <c r="BQ204" s="17" t="s">
        <v>83</v>
      </c>
      <c r="BR204" s="17" t="s">
        <v>75</v>
      </c>
    </row>
    <row r="205" spans="1:70" s="17" customFormat="1" x14ac:dyDescent="0.35">
      <c r="A205" s="16" t="s">
        <v>1501</v>
      </c>
      <c r="B205" s="16" t="s">
        <v>1502</v>
      </c>
      <c r="C205" s="16">
        <v>134.094294308</v>
      </c>
      <c r="D205" s="16" t="s">
        <v>1503</v>
      </c>
      <c r="E205" s="16" t="s">
        <v>1504</v>
      </c>
      <c r="F205" s="16" t="s">
        <v>1505</v>
      </c>
      <c r="G205" s="16" t="s">
        <v>1506</v>
      </c>
      <c r="H205" s="16" t="s">
        <v>1767</v>
      </c>
      <c r="I205" s="16">
        <v>8150</v>
      </c>
      <c r="J205" s="16">
        <v>13839575</v>
      </c>
      <c r="K205" s="16" t="s">
        <v>1507</v>
      </c>
      <c r="L205" s="17" t="s">
        <v>1506</v>
      </c>
      <c r="M205" s="17" t="s">
        <v>1501</v>
      </c>
      <c r="N205" s="17" t="s">
        <v>73</v>
      </c>
      <c r="O205" s="17" t="s">
        <v>441</v>
      </c>
      <c r="P205" s="17">
        <v>6</v>
      </c>
      <c r="Q205" s="17" t="s">
        <v>75</v>
      </c>
      <c r="R205" s="17" t="s">
        <v>75</v>
      </c>
      <c r="S205" s="17">
        <v>1</v>
      </c>
      <c r="T205" s="17" t="s">
        <v>76</v>
      </c>
      <c r="U205" s="17">
        <v>6</v>
      </c>
      <c r="V205" s="17">
        <v>10</v>
      </c>
      <c r="W205" s="17" t="s">
        <v>77</v>
      </c>
      <c r="Y205" s="18" t="b">
        <f t="shared" si="21"/>
        <v>1</v>
      </c>
      <c r="Z205" s="18">
        <f t="shared" si="22"/>
        <v>142</v>
      </c>
      <c r="AA205" s="18">
        <f t="shared" si="23"/>
        <v>21</v>
      </c>
      <c r="AB205" s="18" t="str">
        <f t="shared" si="24"/>
        <v>YES</v>
      </c>
      <c r="AC205" s="18" t="str">
        <f t="shared" si="24"/>
        <v>YES</v>
      </c>
      <c r="AD205" s="18" t="b">
        <f t="shared" si="25"/>
        <v>1</v>
      </c>
      <c r="AE205" s="18" t="b">
        <f t="shared" si="26"/>
        <v>1</v>
      </c>
      <c r="AF205" s="18">
        <f t="shared" si="27"/>
        <v>201</v>
      </c>
      <c r="AG205" s="18">
        <f t="shared" si="27"/>
        <v>201</v>
      </c>
      <c r="AH205" s="18"/>
      <c r="AI205" s="17" t="s">
        <v>78</v>
      </c>
      <c r="AJ205" s="17" t="s">
        <v>79</v>
      </c>
      <c r="AL205" s="18"/>
      <c r="AM205" s="18"/>
      <c r="AN205" s="18"/>
      <c r="AO205" s="18">
        <v>3</v>
      </c>
      <c r="AP205" s="18">
        <v>3</v>
      </c>
      <c r="AQ205" s="18">
        <v>3</v>
      </c>
      <c r="AR205" s="18">
        <v>3</v>
      </c>
      <c r="AS205" s="18">
        <v>3</v>
      </c>
      <c r="AT205" s="18">
        <v>3</v>
      </c>
      <c r="AU205" s="18">
        <v>3</v>
      </c>
      <c r="AV205" s="18">
        <v>3</v>
      </c>
      <c r="AW205" s="18">
        <v>6</v>
      </c>
      <c r="AX205" s="18">
        <v>3</v>
      </c>
      <c r="AY205" s="18">
        <v>6</v>
      </c>
      <c r="AZ205" s="18">
        <v>3</v>
      </c>
      <c r="BB205" s="17" t="s">
        <v>1502</v>
      </c>
      <c r="BC205" s="17" t="s">
        <v>1503</v>
      </c>
      <c r="BD205" s="17">
        <v>134.16999999999999</v>
      </c>
      <c r="BE205" s="17">
        <v>-0.36</v>
      </c>
      <c r="BF205" s="17">
        <v>4.3099999999999996</v>
      </c>
      <c r="BG205" s="17">
        <v>-4.67</v>
      </c>
      <c r="BH205" s="17">
        <v>3.5400000000000001E-2</v>
      </c>
      <c r="BJ205" s="17">
        <v>1000</v>
      </c>
      <c r="BK205" s="17">
        <v>1</v>
      </c>
      <c r="BL205" s="17">
        <v>5</v>
      </c>
      <c r="BN205" s="17" t="s">
        <v>81</v>
      </c>
      <c r="BO205" s="17" t="s">
        <v>82</v>
      </c>
      <c r="BP205" s="17" t="s">
        <v>81</v>
      </c>
      <c r="BQ205" s="17" t="s">
        <v>83</v>
      </c>
      <c r="BR205" s="17" t="s">
        <v>75</v>
      </c>
    </row>
    <row r="206" spans="1:70" s="17" customFormat="1" x14ac:dyDescent="0.35">
      <c r="A206" s="16" t="s">
        <v>1508</v>
      </c>
      <c r="B206" s="16" t="s">
        <v>1509</v>
      </c>
      <c r="C206" s="16">
        <v>43.042199160000003</v>
      </c>
      <c r="D206" s="16" t="s">
        <v>1510</v>
      </c>
      <c r="E206" s="16" t="s">
        <v>1511</v>
      </c>
      <c r="F206" s="16" t="s">
        <v>1512</v>
      </c>
      <c r="G206" s="16" t="s">
        <v>1513</v>
      </c>
      <c r="H206" s="16" t="s">
        <v>1768</v>
      </c>
      <c r="I206" s="16">
        <v>9033</v>
      </c>
      <c r="J206" s="16">
        <v>8682</v>
      </c>
      <c r="K206" s="16" t="s">
        <v>1514</v>
      </c>
      <c r="L206" s="17" t="s">
        <v>1513</v>
      </c>
      <c r="M206" s="17" t="s">
        <v>1508</v>
      </c>
      <c r="N206" s="17" t="s">
        <v>73</v>
      </c>
      <c r="O206" s="17" t="s">
        <v>123</v>
      </c>
      <c r="P206" s="17">
        <v>6</v>
      </c>
      <c r="Q206" s="17" t="s">
        <v>75</v>
      </c>
      <c r="R206" s="17" t="s">
        <v>75</v>
      </c>
      <c r="S206" s="17">
        <v>1</v>
      </c>
      <c r="T206" s="17" t="s">
        <v>76</v>
      </c>
      <c r="U206" s="17">
        <v>6</v>
      </c>
      <c r="V206" s="17">
        <v>10</v>
      </c>
      <c r="W206" s="17" t="s">
        <v>77</v>
      </c>
      <c r="Y206" s="18" t="b">
        <f t="shared" si="21"/>
        <v>1</v>
      </c>
      <c r="Z206" s="18">
        <f t="shared" si="22"/>
        <v>142</v>
      </c>
      <c r="AA206" s="18">
        <f t="shared" si="23"/>
        <v>21</v>
      </c>
      <c r="AB206" s="18" t="str">
        <f t="shared" si="24"/>
        <v>YES</v>
      </c>
      <c r="AC206" s="18" t="str">
        <f t="shared" si="24"/>
        <v>YES</v>
      </c>
      <c r="AD206" s="18" t="b">
        <f t="shared" si="25"/>
        <v>1</v>
      </c>
      <c r="AE206" s="18" t="b">
        <f t="shared" si="26"/>
        <v>1</v>
      </c>
      <c r="AF206" s="18">
        <f t="shared" si="27"/>
        <v>201</v>
      </c>
      <c r="AG206" s="18">
        <f t="shared" si="27"/>
        <v>201</v>
      </c>
      <c r="AH206" s="18"/>
      <c r="AI206" s="17" t="s">
        <v>78</v>
      </c>
      <c r="AJ206" s="17" t="s">
        <v>338</v>
      </c>
      <c r="AL206" s="18"/>
      <c r="AM206" s="18"/>
      <c r="AN206" s="18"/>
      <c r="AO206" s="18">
        <v>1</v>
      </c>
      <c r="AP206" s="18">
        <v>1</v>
      </c>
      <c r="AQ206" s="18">
        <v>1</v>
      </c>
      <c r="AR206" s="18">
        <v>1</v>
      </c>
      <c r="AS206" s="18">
        <v>3</v>
      </c>
      <c r="AT206" s="18">
        <v>1</v>
      </c>
      <c r="AU206" s="18">
        <v>1</v>
      </c>
      <c r="AV206" s="18">
        <v>1</v>
      </c>
      <c r="AW206" s="18">
        <v>6</v>
      </c>
      <c r="AX206" s="18">
        <v>3</v>
      </c>
      <c r="AY206" s="18">
        <v>3</v>
      </c>
      <c r="AZ206" s="18">
        <v>3</v>
      </c>
      <c r="BB206" s="17" t="s">
        <v>1509</v>
      </c>
      <c r="BC206" s="17" t="s">
        <v>1510</v>
      </c>
      <c r="BD206" s="17">
        <v>43.067</v>
      </c>
      <c r="BE206" s="17">
        <v>-0.28000000000000003</v>
      </c>
      <c r="BF206" s="17">
        <v>4</v>
      </c>
      <c r="BG206" s="17">
        <v>-4.28</v>
      </c>
      <c r="BH206" s="17">
        <v>7.3099999999999998E-2</v>
      </c>
      <c r="BJ206" s="17">
        <v>10</v>
      </c>
      <c r="BK206" s="17">
        <v>1</v>
      </c>
      <c r="BL206" s="17">
        <v>5</v>
      </c>
      <c r="BN206" s="17" t="s">
        <v>81</v>
      </c>
      <c r="BO206" s="17" t="s">
        <v>82</v>
      </c>
      <c r="BP206" s="17" t="s">
        <v>81</v>
      </c>
      <c r="BQ206" s="17" t="s">
        <v>83</v>
      </c>
      <c r="BR206" s="17" t="s">
        <v>75</v>
      </c>
    </row>
    <row r="207" spans="1:70" s="17" customFormat="1" x14ac:dyDescent="0.35">
      <c r="A207" s="16" t="s">
        <v>1515</v>
      </c>
      <c r="B207" s="16" t="s">
        <v>1516</v>
      </c>
      <c r="C207" s="16">
        <v>139.09971403599999</v>
      </c>
      <c r="D207" s="16" t="s">
        <v>1517</v>
      </c>
      <c r="E207" s="16" t="s">
        <v>1518</v>
      </c>
      <c r="F207" s="16" t="s">
        <v>1519</v>
      </c>
      <c r="G207" s="16" t="s">
        <v>1520</v>
      </c>
      <c r="H207" s="16" t="s">
        <v>1769</v>
      </c>
      <c r="I207" s="16">
        <v>75227</v>
      </c>
      <c r="J207" s="16">
        <v>67772</v>
      </c>
      <c r="K207" s="16" t="s">
        <v>1521</v>
      </c>
      <c r="L207" s="17" t="s">
        <v>1520</v>
      </c>
      <c r="M207" s="17" t="s">
        <v>1515</v>
      </c>
      <c r="N207" s="17" t="s">
        <v>73</v>
      </c>
      <c r="O207" s="17" t="s">
        <v>123</v>
      </c>
      <c r="P207" s="17">
        <v>6</v>
      </c>
      <c r="Q207" s="17" t="s">
        <v>75</v>
      </c>
      <c r="R207" s="17" t="s">
        <v>75</v>
      </c>
      <c r="S207" s="17">
        <v>1</v>
      </c>
      <c r="T207" s="17" t="s">
        <v>76</v>
      </c>
      <c r="U207" s="17">
        <v>6</v>
      </c>
      <c r="V207" s="17">
        <v>10</v>
      </c>
      <c r="W207" s="17" t="s">
        <v>77</v>
      </c>
      <c r="Y207" s="18" t="b">
        <f t="shared" si="21"/>
        <v>1</v>
      </c>
      <c r="Z207" s="18">
        <f t="shared" si="22"/>
        <v>142</v>
      </c>
      <c r="AA207" s="18">
        <f t="shared" si="23"/>
        <v>21</v>
      </c>
      <c r="AB207" s="18" t="str">
        <f t="shared" si="24"/>
        <v>YES</v>
      </c>
      <c r="AC207" s="18" t="str">
        <f t="shared" si="24"/>
        <v>YES</v>
      </c>
      <c r="AD207" s="18" t="b">
        <f t="shared" si="25"/>
        <v>1</v>
      </c>
      <c r="AE207" s="18" t="b">
        <f t="shared" si="26"/>
        <v>1</v>
      </c>
      <c r="AF207" s="18">
        <f t="shared" si="27"/>
        <v>201</v>
      </c>
      <c r="AG207" s="18">
        <f t="shared" si="27"/>
        <v>201</v>
      </c>
      <c r="AH207" s="18"/>
      <c r="AI207" s="17" t="s">
        <v>137</v>
      </c>
      <c r="AJ207" s="17" t="s">
        <v>138</v>
      </c>
      <c r="AL207" s="18"/>
      <c r="AM207" s="18"/>
      <c r="AN207" s="18"/>
      <c r="AO207" s="18">
        <v>3</v>
      </c>
      <c r="AP207" s="18">
        <v>3</v>
      </c>
      <c r="AQ207" s="18">
        <v>3</v>
      </c>
      <c r="AR207" s="18">
        <v>3</v>
      </c>
      <c r="AS207" s="18">
        <v>3</v>
      </c>
      <c r="AT207" s="18">
        <v>3</v>
      </c>
      <c r="AU207" s="18">
        <v>3</v>
      </c>
      <c r="AV207" s="18">
        <v>3</v>
      </c>
      <c r="AW207" s="18">
        <v>6</v>
      </c>
      <c r="AX207" s="18">
        <v>3</v>
      </c>
      <c r="AY207" s="18">
        <v>6</v>
      </c>
      <c r="AZ207" s="18">
        <v>3</v>
      </c>
      <c r="BB207" s="17" t="s">
        <v>1516</v>
      </c>
      <c r="BC207" s="17" t="s">
        <v>1517</v>
      </c>
      <c r="BD207" s="17">
        <v>139.19</v>
      </c>
      <c r="BE207" s="17">
        <v>1.23</v>
      </c>
      <c r="BF207" s="17">
        <v>6.63</v>
      </c>
      <c r="BG207" s="17">
        <v>-5.4</v>
      </c>
      <c r="BH207" s="17">
        <v>4.6399999999999997E-2</v>
      </c>
      <c r="BJ207" s="17">
        <v>1000</v>
      </c>
      <c r="BK207" s="17">
        <v>1</v>
      </c>
      <c r="BL207" s="17">
        <v>5</v>
      </c>
      <c r="BN207" s="17" t="s">
        <v>81</v>
      </c>
      <c r="BO207" s="17" t="s">
        <v>82</v>
      </c>
      <c r="BP207" s="17" t="s">
        <v>81</v>
      </c>
      <c r="BQ207" s="17" t="s">
        <v>83</v>
      </c>
      <c r="BR207" s="17" t="s">
        <v>75</v>
      </c>
    </row>
    <row r="208" spans="1:70" s="17" customFormat="1" x14ac:dyDescent="0.35">
      <c r="A208" s="16" t="s">
        <v>1522</v>
      </c>
      <c r="B208" s="16" t="s">
        <v>1523</v>
      </c>
      <c r="C208" s="16">
        <v>68.037448127999994</v>
      </c>
      <c r="D208" s="16" t="s">
        <v>1524</v>
      </c>
      <c r="E208" s="16" t="s">
        <v>1525</v>
      </c>
      <c r="F208" s="16" t="s">
        <v>1526</v>
      </c>
      <c r="G208" s="16" t="s">
        <v>1527</v>
      </c>
      <c r="H208" s="16" t="s">
        <v>1770</v>
      </c>
      <c r="I208" s="16">
        <v>795</v>
      </c>
      <c r="J208" s="16">
        <v>773</v>
      </c>
      <c r="K208" s="16" t="s">
        <v>1528</v>
      </c>
      <c r="L208" s="17" t="s">
        <v>1527</v>
      </c>
      <c r="M208" s="17" t="s">
        <v>1522</v>
      </c>
      <c r="N208" s="17" t="s">
        <v>73</v>
      </c>
      <c r="O208" s="17" t="s">
        <v>146</v>
      </c>
      <c r="P208" s="17">
        <v>6</v>
      </c>
      <c r="Q208" s="17" t="s">
        <v>75</v>
      </c>
      <c r="R208" s="17" t="s">
        <v>75</v>
      </c>
      <c r="S208" s="17">
        <v>1</v>
      </c>
      <c r="T208" s="17" t="s">
        <v>76</v>
      </c>
      <c r="U208" s="17">
        <v>6</v>
      </c>
      <c r="V208" s="17">
        <v>10</v>
      </c>
      <c r="W208" s="17" t="s">
        <v>77</v>
      </c>
      <c r="Y208" s="18" t="b">
        <f t="shared" si="21"/>
        <v>1</v>
      </c>
      <c r="Z208" s="18">
        <f t="shared" si="22"/>
        <v>142</v>
      </c>
      <c r="AA208" s="18">
        <f t="shared" si="23"/>
        <v>21</v>
      </c>
      <c r="AB208" s="18" t="str">
        <f t="shared" si="24"/>
        <v>YES</v>
      </c>
      <c r="AC208" s="18" t="str">
        <f t="shared" si="24"/>
        <v>YES</v>
      </c>
      <c r="AD208" s="18" t="b">
        <f t="shared" si="25"/>
        <v>1</v>
      </c>
      <c r="AE208" s="18" t="b">
        <f t="shared" si="26"/>
        <v>1</v>
      </c>
      <c r="AF208" s="18">
        <f t="shared" si="27"/>
        <v>201</v>
      </c>
      <c r="AG208" s="18">
        <f t="shared" si="27"/>
        <v>201</v>
      </c>
      <c r="AH208" s="18"/>
      <c r="AI208" s="17" t="s">
        <v>78</v>
      </c>
      <c r="AJ208" s="17" t="s">
        <v>79</v>
      </c>
      <c r="AL208" s="18"/>
      <c r="AM208" s="18"/>
      <c r="AN208" s="18"/>
      <c r="AO208" s="18">
        <v>1</v>
      </c>
      <c r="AP208" s="18">
        <v>1</v>
      </c>
      <c r="AQ208" s="18">
        <v>1</v>
      </c>
      <c r="AR208" s="18">
        <v>3</v>
      </c>
      <c r="AS208" s="18">
        <v>3</v>
      </c>
      <c r="AT208" s="18">
        <v>1</v>
      </c>
      <c r="AU208" s="18">
        <v>1</v>
      </c>
      <c r="AV208" s="18">
        <v>3</v>
      </c>
      <c r="AW208" s="18">
        <v>6</v>
      </c>
      <c r="AX208" s="18">
        <v>3</v>
      </c>
      <c r="AY208" s="18">
        <v>3</v>
      </c>
      <c r="AZ208" s="18">
        <v>3</v>
      </c>
      <c r="BB208" s="17" t="s">
        <v>1523</v>
      </c>
      <c r="BC208" s="17" t="s">
        <v>1524</v>
      </c>
      <c r="BD208" s="17">
        <v>68.075999999999993</v>
      </c>
      <c r="BE208" s="17">
        <v>-0.08</v>
      </c>
      <c r="BF208" s="17">
        <v>4</v>
      </c>
      <c r="BG208" s="17">
        <v>-4.08</v>
      </c>
      <c r="BH208" s="17">
        <v>0.11600000000000001</v>
      </c>
      <c r="BJ208" s="17">
        <v>10</v>
      </c>
      <c r="BK208" s="17">
        <v>1</v>
      </c>
      <c r="BL208" s="17">
        <v>5</v>
      </c>
      <c r="BN208" s="17" t="s">
        <v>81</v>
      </c>
      <c r="BO208" s="17" t="s">
        <v>82</v>
      </c>
      <c r="BP208" s="17" t="s">
        <v>81</v>
      </c>
      <c r="BQ208" s="17" t="s">
        <v>83</v>
      </c>
      <c r="BR208" s="17" t="s">
        <v>75</v>
      </c>
    </row>
    <row r="209" spans="1:70" s="17" customFormat="1" x14ac:dyDescent="0.35">
      <c r="A209" s="16" t="s">
        <v>1529</v>
      </c>
      <c r="B209" s="16" t="s">
        <v>1530</v>
      </c>
      <c r="C209" s="16">
        <v>270.25588032799999</v>
      </c>
      <c r="D209" s="16" t="s">
        <v>1531</v>
      </c>
      <c r="E209" s="16" t="s">
        <v>1532</v>
      </c>
      <c r="F209" s="16" t="s">
        <v>1533</v>
      </c>
      <c r="G209" s="16" t="s">
        <v>1534</v>
      </c>
      <c r="H209" s="16" t="s">
        <v>1771</v>
      </c>
      <c r="I209" s="16">
        <v>116723</v>
      </c>
      <c r="J209" s="16">
        <v>104337</v>
      </c>
      <c r="K209" s="16" t="s">
        <v>1535</v>
      </c>
      <c r="L209" s="17" t="s">
        <v>1534</v>
      </c>
      <c r="M209" s="17" t="s">
        <v>1529</v>
      </c>
      <c r="N209" s="17" t="s">
        <v>73</v>
      </c>
      <c r="O209" s="17" t="s">
        <v>123</v>
      </c>
      <c r="P209" s="17">
        <v>6</v>
      </c>
      <c r="Q209" s="17" t="s">
        <v>75</v>
      </c>
      <c r="R209" s="17" t="s">
        <v>75</v>
      </c>
      <c r="S209" s="17">
        <v>1</v>
      </c>
      <c r="T209" s="17" t="s">
        <v>76</v>
      </c>
      <c r="U209" s="17">
        <v>6</v>
      </c>
      <c r="V209" s="17">
        <v>10</v>
      </c>
      <c r="W209" s="17" t="s">
        <v>77</v>
      </c>
      <c r="Y209" s="18" t="b">
        <f t="shared" si="21"/>
        <v>1</v>
      </c>
      <c r="Z209" s="18">
        <f t="shared" si="22"/>
        <v>142</v>
      </c>
      <c r="AA209" s="18">
        <f t="shared" si="23"/>
        <v>21</v>
      </c>
      <c r="AB209" s="18" t="str">
        <f t="shared" si="24"/>
        <v>YES</v>
      </c>
      <c r="AC209" s="18" t="str">
        <f t="shared" si="24"/>
        <v>YES</v>
      </c>
      <c r="AD209" s="18" t="b">
        <f t="shared" si="25"/>
        <v>1</v>
      </c>
      <c r="AE209" s="18" t="b">
        <f t="shared" si="26"/>
        <v>1</v>
      </c>
      <c r="AF209" s="18">
        <f t="shared" si="27"/>
        <v>201</v>
      </c>
      <c r="AG209" s="18">
        <f t="shared" si="27"/>
        <v>201</v>
      </c>
      <c r="AH209" s="18"/>
      <c r="AI209" s="17" t="s">
        <v>137</v>
      </c>
      <c r="AJ209" s="17" t="s">
        <v>138</v>
      </c>
      <c r="AL209" s="18"/>
      <c r="AM209" s="18"/>
      <c r="AN209" s="18"/>
      <c r="AO209" s="18">
        <v>3</v>
      </c>
      <c r="AP209" s="18">
        <v>3</v>
      </c>
      <c r="AQ209" s="18">
        <v>6</v>
      </c>
      <c r="AR209" s="18">
        <v>6</v>
      </c>
      <c r="AS209" s="18">
        <v>6</v>
      </c>
      <c r="AT209" s="18">
        <v>6</v>
      </c>
      <c r="AU209" s="18">
        <v>6</v>
      </c>
      <c r="AV209" s="18">
        <v>6</v>
      </c>
      <c r="AW209" s="18">
        <v>1</v>
      </c>
      <c r="AX209" s="18">
        <v>6</v>
      </c>
      <c r="AY209" s="18">
        <v>1</v>
      </c>
      <c r="AZ209" s="18">
        <v>6</v>
      </c>
      <c r="BB209" s="17" t="s">
        <v>1530</v>
      </c>
      <c r="BC209" s="17" t="s">
        <v>1531</v>
      </c>
      <c r="BD209" s="17">
        <v>270.44</v>
      </c>
      <c r="BE209" s="17">
        <v>6.99</v>
      </c>
      <c r="BF209" s="17">
        <v>7.4119999999999999</v>
      </c>
      <c r="BG209" s="17">
        <v>-0.42199999999999971</v>
      </c>
      <c r="BH209" s="17">
        <v>1.41</v>
      </c>
      <c r="BJ209" s="17">
        <v>100</v>
      </c>
      <c r="BK209" s="17">
        <v>1</v>
      </c>
      <c r="BL209" s="17">
        <v>5</v>
      </c>
      <c r="BN209" s="17" t="s">
        <v>81</v>
      </c>
      <c r="BO209" s="17" t="s">
        <v>82</v>
      </c>
      <c r="BP209" s="17" t="s">
        <v>81</v>
      </c>
      <c r="BQ209" s="17" t="s">
        <v>83</v>
      </c>
      <c r="BR209" s="17" t="s">
        <v>75</v>
      </c>
    </row>
    <row r="210" spans="1:70" s="17" customFormat="1" x14ac:dyDescent="0.35">
      <c r="A210" s="16" t="s">
        <v>1536</v>
      </c>
      <c r="B210" s="16" t="s">
        <v>1537</v>
      </c>
      <c r="C210" s="16">
        <v>45.021463716</v>
      </c>
      <c r="D210" s="16" t="s">
        <v>1538</v>
      </c>
      <c r="E210" s="16" t="s">
        <v>1539</v>
      </c>
      <c r="F210" s="16" t="s">
        <v>1540</v>
      </c>
      <c r="G210" s="16" t="s">
        <v>1541</v>
      </c>
      <c r="H210" s="16" t="s">
        <v>1772</v>
      </c>
      <c r="I210" s="16">
        <v>713</v>
      </c>
      <c r="J210" s="16">
        <v>693</v>
      </c>
      <c r="K210" s="16" t="s">
        <v>1542</v>
      </c>
      <c r="L210" s="17" t="s">
        <v>1541</v>
      </c>
      <c r="M210" s="17" t="s">
        <v>1536</v>
      </c>
      <c r="N210" s="17" t="s">
        <v>73</v>
      </c>
      <c r="O210" s="17" t="s">
        <v>192</v>
      </c>
      <c r="P210" s="17">
        <v>6</v>
      </c>
      <c r="Q210" s="17" t="s">
        <v>75</v>
      </c>
      <c r="R210" s="17" t="s">
        <v>75</v>
      </c>
      <c r="S210" s="17">
        <v>1</v>
      </c>
      <c r="T210" s="17" t="s">
        <v>76</v>
      </c>
      <c r="U210" s="17">
        <v>6</v>
      </c>
      <c r="V210" s="17">
        <v>10</v>
      </c>
      <c r="W210" s="17" t="s">
        <v>77</v>
      </c>
      <c r="Y210" s="18" t="b">
        <f t="shared" si="21"/>
        <v>1</v>
      </c>
      <c r="Z210" s="18">
        <f t="shared" si="22"/>
        <v>142</v>
      </c>
      <c r="AA210" s="18">
        <f t="shared" si="23"/>
        <v>21</v>
      </c>
      <c r="AB210" s="18" t="str">
        <f t="shared" si="24"/>
        <v>YES</v>
      </c>
      <c r="AC210" s="18" t="str">
        <f t="shared" si="24"/>
        <v>YES</v>
      </c>
      <c r="AD210" s="18" t="b">
        <f t="shared" si="25"/>
        <v>1</v>
      </c>
      <c r="AE210" s="18" t="b">
        <f t="shared" si="26"/>
        <v>1</v>
      </c>
      <c r="AF210" s="18">
        <f t="shared" si="27"/>
        <v>201</v>
      </c>
      <c r="AG210" s="18">
        <f t="shared" si="27"/>
        <v>201</v>
      </c>
      <c r="AH210" s="18"/>
      <c r="AI210" s="17" t="s">
        <v>78</v>
      </c>
      <c r="AJ210" s="17" t="s">
        <v>79</v>
      </c>
      <c r="AL210" s="18"/>
      <c r="AM210" s="18"/>
      <c r="AN210" s="18"/>
      <c r="AO210" s="18">
        <v>3</v>
      </c>
      <c r="AP210" s="18">
        <v>3</v>
      </c>
      <c r="AQ210" s="18">
        <v>3</v>
      </c>
      <c r="AR210" s="18">
        <v>3</v>
      </c>
      <c r="AS210" s="18">
        <v>6</v>
      </c>
      <c r="AT210" s="18">
        <v>3</v>
      </c>
      <c r="AU210" s="18">
        <v>3</v>
      </c>
      <c r="AV210" s="18">
        <v>3</v>
      </c>
      <c r="AW210" s="18">
        <v>6</v>
      </c>
      <c r="AX210" s="18">
        <v>3</v>
      </c>
      <c r="AY210" s="18">
        <v>6</v>
      </c>
      <c r="AZ210" s="18">
        <v>3</v>
      </c>
      <c r="BB210" s="17" t="s">
        <v>1537</v>
      </c>
      <c r="BC210" s="17" t="s">
        <v>1538</v>
      </c>
      <c r="BD210" s="17">
        <v>45.04</v>
      </c>
      <c r="BE210" s="17">
        <v>-1.51</v>
      </c>
      <c r="BF210" s="17">
        <v>5.7350000000000003</v>
      </c>
      <c r="BG210" s="17">
        <v>-7.2450000000000001</v>
      </c>
      <c r="BH210" s="17">
        <v>1.9400000000000001E-3</v>
      </c>
      <c r="BJ210" s="17">
        <v>100</v>
      </c>
      <c r="BK210" s="17">
        <v>1</v>
      </c>
      <c r="BL210" s="17">
        <v>5</v>
      </c>
      <c r="BN210" s="17" t="s">
        <v>81</v>
      </c>
      <c r="BO210" s="17" t="s">
        <v>82</v>
      </c>
      <c r="BP210" s="17" t="s">
        <v>81</v>
      </c>
      <c r="BQ210" s="17" t="s">
        <v>83</v>
      </c>
      <c r="BR210" s="17" t="s">
        <v>75</v>
      </c>
    </row>
    <row r="211" spans="1:70" s="17" customFormat="1" x14ac:dyDescent="0.35">
      <c r="A211" s="16" t="s">
        <v>1543</v>
      </c>
      <c r="B211" s="16" t="s">
        <v>1544</v>
      </c>
      <c r="C211" s="16">
        <v>278.15180918400102</v>
      </c>
      <c r="D211" s="16" t="s">
        <v>1445</v>
      </c>
      <c r="E211" s="16" t="s">
        <v>1545</v>
      </c>
      <c r="F211" s="16" t="s">
        <v>1546</v>
      </c>
      <c r="G211" s="16" t="s">
        <v>1547</v>
      </c>
      <c r="H211" s="16" t="s">
        <v>1773</v>
      </c>
      <c r="I211" s="16">
        <v>6782</v>
      </c>
      <c r="J211" s="16">
        <v>6524</v>
      </c>
      <c r="K211" s="16" t="s">
        <v>1548</v>
      </c>
      <c r="L211" s="17" t="s">
        <v>1547</v>
      </c>
      <c r="M211" s="17" t="s">
        <v>1543</v>
      </c>
      <c r="N211" s="17" t="s">
        <v>73</v>
      </c>
      <c r="O211" s="17" t="s">
        <v>1549</v>
      </c>
      <c r="P211" s="17">
        <v>6</v>
      </c>
      <c r="Q211" s="17" t="s">
        <v>75</v>
      </c>
      <c r="R211" s="17" t="s">
        <v>75</v>
      </c>
      <c r="S211" s="17">
        <v>1</v>
      </c>
      <c r="T211" s="17" t="s">
        <v>76</v>
      </c>
      <c r="U211" s="17">
        <v>6</v>
      </c>
      <c r="V211" s="17">
        <v>10</v>
      </c>
      <c r="W211" s="17" t="s">
        <v>77</v>
      </c>
      <c r="Y211" s="18" t="b">
        <f t="shared" si="21"/>
        <v>1</v>
      </c>
      <c r="Z211" s="18">
        <f t="shared" si="22"/>
        <v>142</v>
      </c>
      <c r="AA211" s="18">
        <f t="shared" si="23"/>
        <v>21</v>
      </c>
      <c r="AB211" s="18" t="str">
        <f t="shared" si="24"/>
        <v>YES</v>
      </c>
      <c r="AC211" s="18" t="str">
        <f t="shared" si="24"/>
        <v>YES</v>
      </c>
      <c r="AD211" s="18" t="b">
        <f t="shared" si="25"/>
        <v>1</v>
      </c>
      <c r="AE211" s="18" t="b">
        <f t="shared" si="26"/>
        <v>1</v>
      </c>
      <c r="AF211" s="18">
        <f t="shared" si="27"/>
        <v>201</v>
      </c>
      <c r="AG211" s="18">
        <f t="shared" si="27"/>
        <v>201</v>
      </c>
      <c r="AH211" s="18"/>
      <c r="AI211" s="17" t="s">
        <v>78</v>
      </c>
      <c r="AJ211" s="17" t="s">
        <v>79</v>
      </c>
      <c r="AL211" s="18"/>
      <c r="AM211" s="18"/>
      <c r="AN211" s="18"/>
      <c r="AO211" s="18">
        <v>6</v>
      </c>
      <c r="AP211" s="18">
        <v>6</v>
      </c>
      <c r="AQ211" s="18">
        <v>3</v>
      </c>
      <c r="AR211" s="18">
        <v>3</v>
      </c>
      <c r="AS211" s="18">
        <v>3</v>
      </c>
      <c r="AT211" s="18">
        <v>3</v>
      </c>
      <c r="AU211" s="18">
        <v>3</v>
      </c>
      <c r="AV211" s="18">
        <v>3</v>
      </c>
      <c r="AW211" s="18">
        <v>6</v>
      </c>
      <c r="AX211" s="18">
        <v>3</v>
      </c>
      <c r="AY211" s="18">
        <v>6</v>
      </c>
      <c r="AZ211" s="18">
        <v>3</v>
      </c>
      <c r="BB211" s="17" t="s">
        <v>1544</v>
      </c>
      <c r="BC211" s="17" t="s">
        <v>1445</v>
      </c>
      <c r="BD211" s="17">
        <v>278.33</v>
      </c>
      <c r="BE211" s="17">
        <v>4.1100000000000003</v>
      </c>
      <c r="BF211" s="17">
        <v>8.4120000000000008</v>
      </c>
      <c r="BG211" s="17">
        <v>-4.3020000000000005</v>
      </c>
      <c r="BH211" s="17">
        <v>5.96E-2</v>
      </c>
      <c r="BJ211" s="17">
        <v>10</v>
      </c>
      <c r="BK211" s="17">
        <v>1</v>
      </c>
      <c r="BL211" s="17">
        <v>5</v>
      </c>
      <c r="BN211" s="17" t="s">
        <v>81</v>
      </c>
      <c r="BO211" s="17" t="s">
        <v>82</v>
      </c>
      <c r="BP211" s="17" t="s">
        <v>81</v>
      </c>
      <c r="BQ211" s="17" t="s">
        <v>83</v>
      </c>
      <c r="BR211" s="17" t="s">
        <v>75</v>
      </c>
    </row>
    <row r="212" spans="1:70" s="17" customFormat="1" x14ac:dyDescent="0.35">
      <c r="A212" s="16" t="s">
        <v>1550</v>
      </c>
      <c r="B212" s="16" t="s">
        <v>1551</v>
      </c>
      <c r="C212" s="16">
        <v>71.037113779999999</v>
      </c>
      <c r="D212" s="16" t="s">
        <v>1552</v>
      </c>
      <c r="E212" s="16" t="s">
        <v>1553</v>
      </c>
      <c r="F212" s="16" t="s">
        <v>1554</v>
      </c>
      <c r="G212" s="16" t="s">
        <v>1555</v>
      </c>
      <c r="H212" s="16" t="s">
        <v>1774</v>
      </c>
      <c r="I212" s="16">
        <v>83191</v>
      </c>
      <c r="J212" s="16">
        <v>75058</v>
      </c>
      <c r="K212" s="16" t="s">
        <v>1556</v>
      </c>
      <c r="L212" s="17" t="s">
        <v>1555</v>
      </c>
      <c r="M212" s="17" t="s">
        <v>1550</v>
      </c>
      <c r="N212" s="17" t="s">
        <v>73</v>
      </c>
      <c r="O212" s="17" t="s">
        <v>123</v>
      </c>
      <c r="P212" s="17">
        <v>5.3</v>
      </c>
      <c r="Q212" s="17" t="s">
        <v>92</v>
      </c>
      <c r="R212" s="17" t="s">
        <v>75</v>
      </c>
      <c r="S212" s="17">
        <v>1</v>
      </c>
      <c r="T212" s="17" t="s">
        <v>76</v>
      </c>
      <c r="U212" s="17">
        <v>6</v>
      </c>
      <c r="V212" s="17">
        <v>10</v>
      </c>
      <c r="W212" s="17" t="s">
        <v>77</v>
      </c>
      <c r="Y212" s="18" t="b">
        <f t="shared" si="21"/>
        <v>1</v>
      </c>
      <c r="Z212" s="18">
        <f t="shared" si="22"/>
        <v>141.30000000000001</v>
      </c>
      <c r="AA212" s="18">
        <f t="shared" si="23"/>
        <v>20.65</v>
      </c>
      <c r="AB212" s="18" t="str">
        <f t="shared" si="24"/>
        <v>YES</v>
      </c>
      <c r="AC212" s="18" t="str">
        <f t="shared" si="24"/>
        <v>YES</v>
      </c>
      <c r="AD212" s="18" t="b">
        <f t="shared" si="25"/>
        <v>1</v>
      </c>
      <c r="AE212" s="18" t="b">
        <f t="shared" si="26"/>
        <v>1</v>
      </c>
      <c r="AF212" s="18">
        <f t="shared" si="27"/>
        <v>211</v>
      </c>
      <c r="AG212" s="18">
        <f t="shared" si="27"/>
        <v>211</v>
      </c>
      <c r="AH212" s="18"/>
      <c r="AI212" s="17" t="s">
        <v>137</v>
      </c>
      <c r="AJ212" s="17" t="s">
        <v>154</v>
      </c>
      <c r="AL212" s="18"/>
      <c r="AM212" s="18"/>
      <c r="AN212" s="18"/>
      <c r="AO212" s="18">
        <v>3</v>
      </c>
      <c r="AP212" s="18">
        <v>3</v>
      </c>
      <c r="AQ212" s="18">
        <v>3</v>
      </c>
      <c r="AR212" s="18">
        <v>3</v>
      </c>
      <c r="AS212" s="18">
        <v>3</v>
      </c>
      <c r="AT212" s="18">
        <v>3</v>
      </c>
      <c r="AU212" s="18">
        <v>3</v>
      </c>
      <c r="AV212" s="18">
        <v>3</v>
      </c>
      <c r="AW212" s="18">
        <v>6</v>
      </c>
      <c r="AX212" s="18">
        <v>3</v>
      </c>
      <c r="AY212" s="18">
        <v>6</v>
      </c>
      <c r="AZ212" s="18">
        <v>3</v>
      </c>
      <c r="BB212" s="17" t="s">
        <v>1551</v>
      </c>
      <c r="BC212" s="17" t="s">
        <v>1552</v>
      </c>
      <c r="BD212" s="17">
        <v>71.075999999999993</v>
      </c>
      <c r="BE212" s="17">
        <v>0.28000000000000003</v>
      </c>
      <c r="BF212" s="17">
        <v>5.8979999999999997</v>
      </c>
      <c r="BG212" s="17">
        <v>-5.6179999999999994</v>
      </c>
      <c r="BH212" s="17">
        <v>1.17E-2</v>
      </c>
      <c r="BJ212" s="17" t="s">
        <v>95</v>
      </c>
      <c r="BK212" s="17" t="s">
        <v>96</v>
      </c>
      <c r="BL212" s="17">
        <v>0.3</v>
      </c>
      <c r="BN212" s="17" t="s">
        <v>81</v>
      </c>
      <c r="BO212" s="17" t="s">
        <v>82</v>
      </c>
      <c r="BP212" s="17" t="s">
        <v>81</v>
      </c>
      <c r="BQ212" s="17" t="s">
        <v>83</v>
      </c>
      <c r="BR212" s="17" t="s">
        <v>75</v>
      </c>
    </row>
    <row r="213" spans="1:70" s="17" customFormat="1" x14ac:dyDescent="0.35">
      <c r="A213" s="16" t="s">
        <v>1557</v>
      </c>
      <c r="B213" s="16" t="s">
        <v>1558</v>
      </c>
      <c r="C213" s="16">
        <v>73.052763843999998</v>
      </c>
      <c r="D213" s="16" t="s">
        <v>1368</v>
      </c>
      <c r="E213" s="16" t="s">
        <v>1559</v>
      </c>
      <c r="F213" s="16" t="s">
        <v>1560</v>
      </c>
      <c r="G213" s="16" t="s">
        <v>1561</v>
      </c>
      <c r="H213" s="16" t="s">
        <v>1775</v>
      </c>
      <c r="I213" s="16">
        <v>6582</v>
      </c>
      <c r="J213" s="16">
        <v>6334</v>
      </c>
      <c r="K213" s="16" t="s">
        <v>1562</v>
      </c>
      <c r="L213" s="17" t="s">
        <v>1561</v>
      </c>
      <c r="M213" s="17" t="s">
        <v>1557</v>
      </c>
      <c r="N213" s="17" t="s">
        <v>73</v>
      </c>
      <c r="O213" s="17" t="s">
        <v>192</v>
      </c>
      <c r="P213" s="17">
        <v>5.3</v>
      </c>
      <c r="Q213" s="17" t="s">
        <v>92</v>
      </c>
      <c r="R213" s="17" t="s">
        <v>75</v>
      </c>
      <c r="S213" s="17">
        <v>1</v>
      </c>
      <c r="T213" s="17" t="s">
        <v>76</v>
      </c>
      <c r="U213" s="17">
        <v>6</v>
      </c>
      <c r="V213" s="17">
        <v>10</v>
      </c>
      <c r="W213" s="17" t="s">
        <v>77</v>
      </c>
      <c r="Y213" s="18" t="b">
        <f t="shared" si="21"/>
        <v>1</v>
      </c>
      <c r="Z213" s="18">
        <f t="shared" si="22"/>
        <v>141.30000000000001</v>
      </c>
      <c r="AA213" s="18">
        <f t="shared" si="23"/>
        <v>20.65</v>
      </c>
      <c r="AB213" s="18" t="str">
        <f t="shared" si="24"/>
        <v>YES</v>
      </c>
      <c r="AC213" s="18" t="str">
        <f t="shared" si="24"/>
        <v>YES</v>
      </c>
      <c r="AD213" s="18" t="b">
        <f t="shared" si="25"/>
        <v>1</v>
      </c>
      <c r="AE213" s="18" t="b">
        <f t="shared" si="26"/>
        <v>1</v>
      </c>
      <c r="AF213" s="18">
        <f t="shared" si="27"/>
        <v>211</v>
      </c>
      <c r="AG213" s="18">
        <f t="shared" si="27"/>
        <v>211</v>
      </c>
      <c r="AH213" s="18"/>
      <c r="AI213" s="17" t="s">
        <v>78</v>
      </c>
      <c r="AJ213" s="17" t="s">
        <v>79</v>
      </c>
      <c r="AL213" s="18"/>
      <c r="AM213" s="18"/>
      <c r="AN213" s="18"/>
      <c r="AO213" s="18">
        <v>1</v>
      </c>
      <c r="AP213" s="18">
        <v>1</v>
      </c>
      <c r="AQ213" s="18">
        <v>3</v>
      </c>
      <c r="AR213" s="18">
        <v>3</v>
      </c>
      <c r="AS213" s="18">
        <v>3</v>
      </c>
      <c r="AT213" s="18">
        <v>3</v>
      </c>
      <c r="AU213" s="18">
        <v>3</v>
      </c>
      <c r="AV213" s="18">
        <v>3</v>
      </c>
      <c r="AW213" s="18">
        <v>6</v>
      </c>
      <c r="AX213" s="18">
        <v>3</v>
      </c>
      <c r="AY213" s="18">
        <v>6</v>
      </c>
      <c r="AZ213" s="18">
        <v>3</v>
      </c>
      <c r="BB213" s="17" t="s">
        <v>1558</v>
      </c>
      <c r="BC213" s="17" t="s">
        <v>1368</v>
      </c>
      <c r="BD213" s="17">
        <v>73.090999999999994</v>
      </c>
      <c r="BE213" s="17">
        <v>-1.05</v>
      </c>
      <c r="BF213" s="17">
        <v>4.7119999999999997</v>
      </c>
      <c r="BG213" s="17">
        <v>-5.7619999999999996</v>
      </c>
      <c r="BH213" s="17">
        <v>7.0400000000000003E-3</v>
      </c>
      <c r="BJ213" s="17" t="s">
        <v>95</v>
      </c>
      <c r="BK213" s="17" t="s">
        <v>96</v>
      </c>
      <c r="BL213" s="17">
        <v>0.3</v>
      </c>
      <c r="BN213" s="17" t="s">
        <v>81</v>
      </c>
      <c r="BO213" s="17" t="s">
        <v>82</v>
      </c>
      <c r="BP213" s="17" t="s">
        <v>81</v>
      </c>
      <c r="BQ213" s="17" t="s">
        <v>83</v>
      </c>
      <c r="BR213" s="17" t="s">
        <v>75</v>
      </c>
    </row>
    <row r="214" spans="1:70" s="17" customFormat="1" x14ac:dyDescent="0.3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  <c r="AV214" s="18"/>
      <c r="AW214" s="18"/>
      <c r="AX214" s="18"/>
      <c r="AY214" s="18"/>
      <c r="AZ214" s="18"/>
    </row>
    <row r="215" spans="1:70" s="17" customFormat="1" x14ac:dyDescent="0.3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Z215" s="24"/>
      <c r="AA215" s="25"/>
      <c r="AB215" s="24"/>
      <c r="AC215" s="24"/>
      <c r="AD215" s="24"/>
      <c r="AE215" s="24"/>
      <c r="AF215" s="18"/>
      <c r="AG215" s="18"/>
      <c r="AH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  <c r="AV215" s="18"/>
      <c r="AW215" s="18"/>
      <c r="AX215" s="18"/>
      <c r="AY215" s="18"/>
      <c r="AZ215" s="18"/>
    </row>
    <row r="216" spans="1:70" s="17" customFormat="1" x14ac:dyDescent="0.3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W216" s="26"/>
      <c r="X216" s="26"/>
      <c r="Z216" s="24"/>
      <c r="AA216" s="24"/>
      <c r="AB216" s="18"/>
      <c r="AC216" s="18"/>
      <c r="AD216" s="18"/>
      <c r="AE216" s="18"/>
      <c r="AF216" s="18"/>
      <c r="AG216" s="18"/>
      <c r="AH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  <c r="AV216" s="18"/>
      <c r="AW216" s="18"/>
      <c r="AX216" s="18"/>
      <c r="AY216" s="18"/>
      <c r="AZ216" s="18"/>
    </row>
    <row r="217" spans="1:70" s="17" customFormat="1" x14ac:dyDescent="0.3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N217" s="26"/>
      <c r="O217" s="26"/>
      <c r="P217" s="26"/>
      <c r="W217" s="26"/>
      <c r="X217" s="26"/>
      <c r="Z217" s="24"/>
      <c r="AA217" s="24"/>
      <c r="AB217" s="18"/>
      <c r="AC217" s="18"/>
      <c r="AD217" s="18"/>
      <c r="AE217" s="18"/>
      <c r="AF217" s="18"/>
      <c r="AG217" s="18"/>
      <c r="AH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  <c r="AV217" s="18"/>
      <c r="AW217" s="18"/>
      <c r="AX217" s="18"/>
      <c r="AY217" s="18"/>
      <c r="AZ217" s="18"/>
      <c r="BR217" s="26"/>
    </row>
    <row r="218" spans="1:70" s="17" customFormat="1" x14ac:dyDescent="0.3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N218" s="27"/>
      <c r="O218" s="27"/>
      <c r="P218" s="27"/>
      <c r="W218" s="26"/>
      <c r="X218" s="26"/>
      <c r="Z218" s="25"/>
      <c r="AA218" s="25"/>
      <c r="AB218" s="18"/>
      <c r="AC218" s="18"/>
      <c r="AD218" s="18"/>
      <c r="AE218" s="18"/>
      <c r="AF218" s="18"/>
      <c r="AG218" s="18"/>
      <c r="AH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  <c r="AV218" s="18"/>
      <c r="AW218" s="18"/>
      <c r="AX218" s="18"/>
      <c r="AY218" s="18"/>
      <c r="AZ218" s="18"/>
      <c r="BR218" s="27"/>
    </row>
    <row r="219" spans="1:70" s="17" customFormat="1" x14ac:dyDescent="0.3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N219" s="27"/>
      <c r="O219" s="27"/>
      <c r="P219" s="27"/>
      <c r="W219" s="26"/>
      <c r="X219" s="26"/>
      <c r="Z219" s="24"/>
      <c r="AA219" s="24"/>
      <c r="AB219" s="18"/>
      <c r="AC219" s="18"/>
      <c r="AD219" s="18"/>
      <c r="AE219" s="18"/>
      <c r="AF219" s="18"/>
      <c r="AG219" s="18"/>
      <c r="AH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  <c r="AV219" s="18"/>
      <c r="AW219" s="18"/>
      <c r="AX219" s="18"/>
      <c r="AY219" s="18"/>
      <c r="AZ219" s="18"/>
      <c r="BR219" s="27"/>
    </row>
    <row r="220" spans="1:70" s="17" customFormat="1" x14ac:dyDescent="0.3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W220" s="26"/>
      <c r="X220" s="26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  <c r="AV220" s="18"/>
      <c r="AW220" s="18"/>
      <c r="AX220" s="18"/>
      <c r="AY220" s="18"/>
      <c r="AZ220" s="18"/>
    </row>
    <row r="221" spans="1:70" s="17" customFormat="1" x14ac:dyDescent="0.3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</row>
    <row r="222" spans="1:70" s="17" customFormat="1" x14ac:dyDescent="0.3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</row>
    <row r="223" spans="1:70" s="17" customFormat="1" x14ac:dyDescent="0.3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  <c r="AV223" s="18"/>
      <c r="AW223" s="18"/>
      <c r="AX223" s="18"/>
      <c r="AY223" s="18"/>
      <c r="AZ223" s="18"/>
    </row>
    <row r="224" spans="1:70" s="17" customFormat="1" x14ac:dyDescent="0.3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W224" s="26"/>
      <c r="X224" s="26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  <c r="AV224" s="18"/>
      <c r="AW224" s="18"/>
      <c r="AX224" s="18"/>
      <c r="AY224" s="18"/>
      <c r="AZ224" s="18"/>
    </row>
    <row r="225" spans="1:71" s="17" customFormat="1" x14ac:dyDescent="0.3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W225" s="26"/>
      <c r="X225" s="26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  <c r="AV225" s="18"/>
      <c r="AW225" s="18"/>
      <c r="AX225" s="18"/>
      <c r="AY225" s="18"/>
      <c r="AZ225" s="18"/>
    </row>
    <row r="226" spans="1:71" x14ac:dyDescent="0.35">
      <c r="W226" s="26"/>
      <c r="X226" s="26"/>
    </row>
    <row r="227" spans="1:71" x14ac:dyDescent="0.35">
      <c r="W227" s="26"/>
      <c r="X227" s="26"/>
    </row>
    <row r="228" spans="1:71" x14ac:dyDescent="0.35">
      <c r="W228" s="26"/>
      <c r="X228" s="26"/>
    </row>
    <row r="229" spans="1:71" s="28" customFormat="1" x14ac:dyDescent="0.3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26"/>
      <c r="X229" s="26"/>
      <c r="Z229" s="18"/>
      <c r="AA229" s="18"/>
      <c r="AB229" s="18"/>
      <c r="AC229" s="18"/>
      <c r="AD229" s="18"/>
      <c r="AE229" s="18"/>
      <c r="AF229" s="18"/>
      <c r="AG229" s="18"/>
      <c r="AI229" s="15"/>
      <c r="AJ229" s="15"/>
      <c r="AK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</row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EFSAPRI_212_substances</vt:lpstr>
    </vt:vector>
  </TitlesOfParts>
  <Company>University of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SCHYMANSKI</dc:creator>
  <cp:lastModifiedBy>Emma SCHYMANSKI</cp:lastModifiedBy>
  <dcterms:created xsi:type="dcterms:W3CDTF">2019-06-18T14:40:21Z</dcterms:created>
  <dcterms:modified xsi:type="dcterms:W3CDTF">2019-06-18T14:42:44Z</dcterms:modified>
</cp:coreProperties>
</file>